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5fd\AC\Temp\"/>
    </mc:Choice>
  </mc:AlternateContent>
  <xr:revisionPtr revIDLastSave="0" documentId="8_{6636E30C-391F-5040-B62D-08BC54A02270}" xr6:coauthVersionLast="32" xr6:coauthVersionMax="32" xr10:uidLastSave="{00000000-0000-0000-0000-000000000000}"/>
  <bookViews>
    <workbookView xWindow="360" yWindow="60" windowWidth="11280" windowHeight="5460" xr2:uid="{00000000-000D-0000-FFFF-FFFF00000000}"/>
  </bookViews>
  <sheets>
    <sheet name="Explanation" sheetId="1" r:id="rId1"/>
    <sheet name="Cash Flow" sheetId="7" r:id="rId2"/>
    <sheet name="NetWorth" sheetId="8" r:id="rId3"/>
  </sheets>
  <definedNames>
    <definedName name="_xlnm.Print_Area" localSheetId="0">Explanation!$B$3:$K$17</definedName>
  </definedNames>
  <calcPr calcId="179016"/>
</workbook>
</file>

<file path=xl/calcChain.xml><?xml version="1.0" encoding="utf-8"?>
<calcChain xmlns="http://schemas.openxmlformats.org/spreadsheetml/2006/main">
  <c r="J38" i="8" l="1"/>
  <c r="J36" i="8"/>
  <c r="D29" i="8"/>
  <c r="D23" i="8"/>
  <c r="I22" i="8"/>
  <c r="I25" i="8"/>
  <c r="I16" i="8"/>
  <c r="D12" i="8"/>
  <c r="J34" i="8"/>
  <c r="J10" i="8"/>
  <c r="J8" i="8"/>
  <c r="J16" i="8"/>
  <c r="J21" i="8"/>
  <c r="J14" i="8"/>
  <c r="J25" i="8"/>
  <c r="J13" i="8"/>
  <c r="J11" i="8"/>
  <c r="J9" i="8"/>
  <c r="J30" i="8"/>
  <c r="J20" i="8"/>
  <c r="J15" i="8"/>
  <c r="J12" i="8"/>
  <c r="D31" i="8"/>
  <c r="E23" i="8"/>
  <c r="J29" i="8"/>
  <c r="J31" i="8"/>
  <c r="E27" i="8"/>
  <c r="E22" i="8"/>
  <c r="E20" i="8"/>
  <c r="E15" i="8"/>
  <c r="E31" i="8"/>
  <c r="E26" i="8"/>
  <c r="E19" i="8"/>
  <c r="E10" i="8"/>
  <c r="E8" i="8"/>
  <c r="E21" i="8"/>
  <c r="E18" i="8"/>
  <c r="E16" i="8"/>
  <c r="E28" i="8"/>
  <c r="E17" i="8"/>
  <c r="E11" i="8"/>
  <c r="E9" i="8"/>
  <c r="J22" i="8"/>
  <c r="J39" i="8"/>
  <c r="J37" i="8"/>
  <c r="E29" i="8"/>
  <c r="E12" i="8"/>
  <c r="C45" i="7"/>
  <c r="C39" i="7"/>
  <c r="C11" i="7"/>
  <c r="D8" i="7"/>
  <c r="D34" i="7"/>
  <c r="D11" i="7"/>
  <c r="D9" i="7"/>
  <c r="D16" i="7"/>
  <c r="D19" i="7"/>
  <c r="D25" i="7"/>
  <c r="D13" i="7"/>
  <c r="D20" i="7"/>
  <c r="D28" i="7"/>
  <c r="D29" i="7"/>
  <c r="D14" i="7"/>
  <c r="D17" i="7"/>
  <c r="D21" i="7"/>
  <c r="D15" i="7"/>
  <c r="D18" i="7"/>
  <c r="D24" i="7"/>
  <c r="D33" i="7"/>
  <c r="D35" i="7"/>
  <c r="D22" i="7"/>
  <c r="D26" i="7"/>
  <c r="D30" i="7"/>
  <c r="D36" i="7"/>
  <c r="D23" i="7"/>
  <c r="D27" i="7"/>
  <c r="D31" i="7"/>
  <c r="D38" i="7"/>
  <c r="C41" i="7"/>
  <c r="D32" i="7"/>
  <c r="D37" i="7"/>
  <c r="D39" i="7"/>
  <c r="D41" i="7"/>
</calcChain>
</file>

<file path=xl/sharedStrings.xml><?xml version="1.0" encoding="utf-8"?>
<sst xmlns="http://schemas.openxmlformats.org/spreadsheetml/2006/main" count="129" uniqueCount="126">
  <si>
    <t>Statement of Net Worth</t>
  </si>
  <si>
    <t>This spreadsheet is a template of a statement of net worth, also known as a personal</t>
  </si>
  <si>
    <t xml:space="preserve">balance sheet. From time to time you may be required to prepare a personal balance </t>
  </si>
  <si>
    <t>sheet -- to get a personal loan, make certain investments, and finance a home. It is also</t>
  </si>
  <si>
    <t>wise to periodically prepare an updated statement of net worth. Keep all past</t>
  </si>
  <si>
    <t>net worth statements so that you can compare how you are doing in growing your</t>
  </si>
  <si>
    <t>net worth.</t>
  </si>
  <si>
    <t>Assets</t>
  </si>
  <si>
    <t>Amounts</t>
  </si>
  <si>
    <t>% of total</t>
  </si>
  <si>
    <t xml:space="preserve">Liabilities </t>
  </si>
  <si>
    <t>Automobile loans</t>
  </si>
  <si>
    <t>Total Assets</t>
  </si>
  <si>
    <t>Liquid Assets</t>
  </si>
  <si>
    <t>Personal Loans</t>
  </si>
  <si>
    <t>Current Account</t>
  </si>
  <si>
    <t>Fixed Deposits</t>
  </si>
  <si>
    <t>Unit Trust (cash)</t>
  </si>
  <si>
    <t>Bonds</t>
  </si>
  <si>
    <t>ASB/ASM</t>
  </si>
  <si>
    <t>Home</t>
  </si>
  <si>
    <t>Investment Property</t>
  </si>
  <si>
    <t>EPF</t>
  </si>
  <si>
    <t>Others- Gold, Jewelry</t>
  </si>
  <si>
    <t>Savings account</t>
  </si>
  <si>
    <t>Equities/Stocks</t>
  </si>
  <si>
    <t>Vehicles</t>
  </si>
  <si>
    <t>Home Loan/Mortgage</t>
  </si>
  <si>
    <t>Education Loans</t>
  </si>
  <si>
    <t>Unpaid Bills</t>
  </si>
  <si>
    <t xml:space="preserve"> Investment Assets</t>
  </si>
  <si>
    <t>B. Total Investment Assets</t>
  </si>
  <si>
    <t>Unit Trust (EPF)</t>
  </si>
  <si>
    <t>Illiquid Assets/Assets being Utilised</t>
  </si>
  <si>
    <t xml:space="preserve">Others </t>
  </si>
  <si>
    <t>C.Total Illiquid Assets</t>
  </si>
  <si>
    <t>Total Assets (A+B+C)</t>
  </si>
  <si>
    <t>Net Worth Calculation</t>
  </si>
  <si>
    <t>Total Liabilities (Minus)</t>
  </si>
  <si>
    <t>Personal Debts</t>
  </si>
  <si>
    <t>Investment Debts</t>
  </si>
  <si>
    <t>Investment Loans</t>
  </si>
  <si>
    <t>Income Tax Owing</t>
  </si>
  <si>
    <t>Business Loans</t>
  </si>
  <si>
    <t>D. Total Personal Debts</t>
  </si>
  <si>
    <t>E. Total Investment Debts</t>
  </si>
  <si>
    <t>Total Liabilities (D+E)</t>
  </si>
  <si>
    <t>[(A+B+C)-(D+E)]</t>
  </si>
  <si>
    <t>A. Total Liquid Assets</t>
  </si>
  <si>
    <t>Financial Ratios</t>
  </si>
  <si>
    <t>Your Name</t>
  </si>
  <si>
    <t xml:space="preserve">Date </t>
  </si>
  <si>
    <t>Estimate Income and Expenditure for one month for : Jan 201X</t>
  </si>
  <si>
    <t>Income</t>
  </si>
  <si>
    <t>Items</t>
  </si>
  <si>
    <t>Description</t>
  </si>
  <si>
    <t>Current Budget</t>
  </si>
  <si>
    <t>% of Income</t>
  </si>
  <si>
    <t>Wages and Salaries</t>
  </si>
  <si>
    <t>Basic net income (minus tax and EPF)</t>
  </si>
  <si>
    <t>Other income (rents, dividends, side biz)</t>
  </si>
  <si>
    <t>AI) Total Income:</t>
  </si>
  <si>
    <t>Expenditure</t>
  </si>
  <si>
    <t>Housing</t>
  </si>
  <si>
    <t>Mortgage payment/rent</t>
  </si>
  <si>
    <t>Repairs, maintenance, renovation</t>
  </si>
  <si>
    <t>Maid/cleaning services</t>
  </si>
  <si>
    <t>Utilities</t>
  </si>
  <si>
    <t>Gas, water, electricity</t>
  </si>
  <si>
    <t>Cable TV, internet</t>
  </si>
  <si>
    <t>Transportation</t>
  </si>
  <si>
    <t>Car Loan repayments/Road Tax/Taxi rides</t>
  </si>
  <si>
    <t>Petrol, toll</t>
  </si>
  <si>
    <t>Food</t>
  </si>
  <si>
    <t>Groceries</t>
  </si>
  <si>
    <t>Dining out</t>
  </si>
  <si>
    <t>Health</t>
  </si>
  <si>
    <t>Dental bills</t>
  </si>
  <si>
    <t>Medical bills</t>
  </si>
  <si>
    <t>Personal Care</t>
  </si>
  <si>
    <t>Laundry &amp; dry cleaning</t>
  </si>
  <si>
    <t>Personal care- hair, body</t>
  </si>
  <si>
    <t>Shoes+ clothes</t>
  </si>
  <si>
    <t>Fun</t>
  </si>
  <si>
    <t>Holidays</t>
  </si>
  <si>
    <t>Music, Movies, Entertainment</t>
  </si>
  <si>
    <t>Wine/Cigarettes/</t>
  </si>
  <si>
    <t>Books &amp; magazines</t>
  </si>
  <si>
    <t xml:space="preserve">Wedding invites/Birthday celebrations </t>
  </si>
  <si>
    <t>Hobby &amp; Sports equipment</t>
  </si>
  <si>
    <t>Protection</t>
  </si>
  <si>
    <t>Insurance</t>
  </si>
  <si>
    <t>Self Development</t>
  </si>
  <si>
    <t>Professional membership fees</t>
  </si>
  <si>
    <t>Study loan or study books</t>
  </si>
  <si>
    <t>Charity</t>
  </si>
  <si>
    <t xml:space="preserve">Parent Care </t>
  </si>
  <si>
    <t>(B) Total Expenditures:</t>
  </si>
  <si>
    <t>Cash Surplus (or Deficit) [(A) - (B)]:</t>
  </si>
  <si>
    <t xml:space="preserve">EPF </t>
  </si>
  <si>
    <t>Employer contritbution</t>
  </si>
  <si>
    <t>Own contribution</t>
  </si>
  <si>
    <t>Total</t>
  </si>
  <si>
    <t>Other Debt repayments</t>
  </si>
  <si>
    <t>Credit card repayments/Personal loans</t>
  </si>
  <si>
    <t xml:space="preserve">Name: </t>
  </si>
  <si>
    <t>Credit Cards Balances</t>
  </si>
  <si>
    <t>Cash in Hand</t>
  </si>
  <si>
    <t>Family Loans</t>
  </si>
  <si>
    <t xml:space="preserve">1) Liquidity Ratio is at 6 months ( formula:  Liquid assets/ expenses). Have at least 3-6 months of expenses. </t>
  </si>
  <si>
    <t>2) Savings ratio currently is at 31% (formula:  current savings+EPF savings/income).  33% is the minimum!</t>
  </si>
  <si>
    <t xml:space="preserve">This shows you that if you quit your job, your liquid assets is enough for 6 months.  </t>
  </si>
  <si>
    <t>3) Debt to asset ratio is at 82% which is healthy (formula : Liabilities/assets).  Below 50% is good</t>
  </si>
  <si>
    <t xml:space="preserve">4) Debt to Service Ratio is 36% (formula : All repayments to debts/Income).  Lower than 50% is preferable.  </t>
  </si>
  <si>
    <t xml:space="preserve">5) Investment Asset Ratio is 18%.  (formula : Invested Assets/total assets).  The more % you have invested, </t>
  </si>
  <si>
    <t>Statement of Cash Flow</t>
  </si>
  <si>
    <t>This spreadsheet is a template of a Cash Flow Statement, also known as a personal</t>
  </si>
  <si>
    <t>budgeting. From time to time you may be required to update your income and expenses</t>
  </si>
  <si>
    <t>so you know if your personal inflation has gone up or if you are able to spend/live</t>
  </si>
  <si>
    <t>below your income. This will help you to see how much spare money you can deploy</t>
  </si>
  <si>
    <t xml:space="preserve">to investing so that you can get to a quicker or better retirement. </t>
  </si>
  <si>
    <t>Download this excel spreadsheet and have a go in recording your first important 'selfie'</t>
  </si>
  <si>
    <t>Download this excel spreadsheet and have a go in recording your second important 'selfie'</t>
  </si>
  <si>
    <t xml:space="preserve">Cash Flow Statement  </t>
  </si>
  <si>
    <t xml:space="preserve">the more your money will work for you.  Here it means that only 18% of your total assets are working hard. </t>
  </si>
  <si>
    <t>Charity/zakat/church/temple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</si>
</sst>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mmmm\ d\,\ yyyy"/>
    <numFmt numFmtId="166" formatCode="_(* #,##0_);_(* \(#,##0\);_(* &quot;-&quot;??_);_(@_)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sz val="26"/>
      <name val="Times New Roman"/>
      <family val="1"/>
    </font>
    <font>
      <b/>
      <sz val="24"/>
      <name val="Times New Roman"/>
    </font>
    <font>
      <sz val="24"/>
      <name val="Times New Roman"/>
      <family val="1"/>
    </font>
    <font>
      <b/>
      <sz val="10"/>
      <color indexed="18"/>
      <name val="Arial"/>
    </font>
    <font>
      <b/>
      <sz val="12"/>
      <name val="Arial"/>
    </font>
    <font>
      <b/>
      <sz val="12"/>
      <color indexed="8"/>
      <name val="Arial"/>
      <family val="2"/>
    </font>
    <font>
      <sz val="12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b/>
      <sz val="2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4"/>
      </patternFill>
    </fill>
    <fill>
      <patternFill patternType="gray125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" fontId="2" fillId="2" borderId="0" applyNumberFormat="0"/>
    <xf numFmtId="43" fontId="3" fillId="0" borderId="0" applyFont="0" applyFill="0" applyBorder="0" applyAlignment="0" applyProtection="0"/>
    <xf numFmtId="38" fontId="2" fillId="2" borderId="0" applyFont="0" applyFill="0" applyBorder="0" applyAlignment="0" applyProtection="0"/>
    <xf numFmtId="40" fontId="2" fillId="2" borderId="0" applyFont="0" applyFill="0" applyBorder="0" applyAlignment="0" applyProtection="0"/>
    <xf numFmtId="6" fontId="2" fillId="2" borderId="0" applyFont="0" applyFill="0" applyBorder="0" applyAlignment="0" applyProtection="0"/>
    <xf numFmtId="8" fontId="2" fillId="2" borderId="0" applyFont="0" applyFill="0" applyBorder="0" applyAlignment="0" applyProtection="0"/>
    <xf numFmtId="3" fontId="2" fillId="3" borderId="0" applyNumberFormat="0" applyFont="0" applyBorder="0" applyAlignment="0">
      <protection locked="0"/>
    </xf>
    <xf numFmtId="39" fontId="3" fillId="0" borderId="0"/>
    <xf numFmtId="9" fontId="3" fillId="0" borderId="0" applyFont="0" applyFill="0" applyBorder="0" applyAlignment="0" applyProtection="0"/>
    <xf numFmtId="9" fontId="2" fillId="2" borderId="0" applyFont="0" applyFill="0" applyBorder="0" applyAlignment="0" applyProtection="0"/>
    <xf numFmtId="10" fontId="2" fillId="2" borderId="0" applyFont="0" applyFill="0" applyBorder="0" applyAlignment="0" applyProtection="0"/>
    <xf numFmtId="3" fontId="5" fillId="2" borderId="0" applyNumberFormat="0">
      <alignment horizontal="centerContinuous"/>
    </xf>
  </cellStyleXfs>
  <cellXfs count="136">
    <xf numFmtId="0" fontId="0" fillId="0" borderId="0" xfId="0"/>
    <xf numFmtId="39" fontId="2" fillId="2" borderId="0" xfId="8" applyFont="1" applyFill="1"/>
    <xf numFmtId="14" fontId="2" fillId="2" borderId="0" xfId="8" applyNumberFormat="1" applyFont="1" applyFill="1" applyProtection="1"/>
    <xf numFmtId="7" fontId="2" fillId="2" borderId="0" xfId="8" applyNumberFormat="1" applyFont="1" applyFill="1" applyProtection="1"/>
    <xf numFmtId="14" fontId="2" fillId="2" borderId="0" xfId="8" applyNumberFormat="1" applyFont="1" applyFill="1"/>
    <xf numFmtId="0" fontId="0" fillId="4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9" fillId="0" borderId="0" xfId="0" applyFont="1" applyFill="1" applyBorder="1"/>
    <xf numFmtId="0" fontId="1" fillId="0" borderId="5" xfId="0" applyFont="1" applyFill="1" applyBorder="1"/>
    <xf numFmtId="0" fontId="9" fillId="0" borderId="0" xfId="0" applyFont="1" applyFill="1"/>
    <xf numFmtId="0" fontId="10" fillId="0" borderId="0" xfId="0" applyFont="1" applyFill="1"/>
    <xf numFmtId="0" fontId="0" fillId="0" borderId="9" xfId="0" applyBorder="1"/>
    <xf numFmtId="0" fontId="11" fillId="0" borderId="0" xfId="0" applyFont="1" applyFill="1" applyBorder="1"/>
    <xf numFmtId="0" fontId="11" fillId="0" borderId="0" xfId="0" applyFont="1" applyFill="1"/>
    <xf numFmtId="0" fontId="6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Continuous"/>
    </xf>
    <xf numFmtId="0" fontId="2" fillId="0" borderId="0" xfId="0" applyFont="1"/>
    <xf numFmtId="0" fontId="14" fillId="5" borderId="0" xfId="0" applyNumberFormat="1" applyFont="1" applyFill="1" applyAlignment="1" applyProtection="1">
      <alignment horizontal="centerContinuous"/>
    </xf>
    <xf numFmtId="0" fontId="15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0" xfId="0" applyFont="1" applyFill="1"/>
    <xf numFmtId="0" fontId="12" fillId="0" borderId="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4" fontId="13" fillId="0" borderId="0" xfId="9" applyNumberFormat="1" applyFont="1" applyFill="1"/>
    <xf numFmtId="164" fontId="13" fillId="0" borderId="9" xfId="9" applyNumberFormat="1" applyFont="1" applyFill="1" applyBorder="1"/>
    <xf numFmtId="164" fontId="13" fillId="0" borderId="10" xfId="9" applyNumberFormat="1" applyFont="1" applyFill="1" applyBorder="1"/>
    <xf numFmtId="17" fontId="2" fillId="0" borderId="0" xfId="0" applyNumberFormat="1" applyFont="1"/>
    <xf numFmtId="165" fontId="14" fillId="5" borderId="0" xfId="0" applyNumberFormat="1" applyFont="1" applyFill="1" applyAlignment="1" applyProtection="1">
      <alignment horizontal="centerContinuous"/>
    </xf>
    <xf numFmtId="164" fontId="13" fillId="0" borderId="0" xfId="9" applyNumberFormat="1" applyFont="1" applyFill="1" applyBorder="1"/>
    <xf numFmtId="0" fontId="13" fillId="0" borderId="0" xfId="0" applyFont="1" applyFill="1" applyBorder="1"/>
    <xf numFmtId="0" fontId="12" fillId="6" borderId="0" xfId="0" applyFont="1" applyFill="1"/>
    <xf numFmtId="0" fontId="13" fillId="6" borderId="0" xfId="0" applyFont="1" applyFill="1"/>
    <xf numFmtId="6" fontId="13" fillId="7" borderId="0" xfId="0" applyNumberFormat="1" applyFont="1" applyFill="1" applyProtection="1">
      <protection locked="0"/>
    </xf>
    <xf numFmtId="164" fontId="13" fillId="6" borderId="0" xfId="9" applyNumberFormat="1" applyFont="1" applyFill="1"/>
    <xf numFmtId="0" fontId="12" fillId="6" borderId="0" xfId="0" applyFont="1" applyFill="1" applyBorder="1" applyAlignment="1">
      <alignment horizontal="right"/>
    </xf>
    <xf numFmtId="6" fontId="12" fillId="6" borderId="10" xfId="0" applyNumberFormat="1" applyFont="1" applyFill="1" applyBorder="1"/>
    <xf numFmtId="164" fontId="12" fillId="6" borderId="10" xfId="9" applyNumberFormat="1" applyFont="1" applyFill="1" applyBorder="1"/>
    <xf numFmtId="0" fontId="10" fillId="6" borderId="0" xfId="0" applyFont="1" applyFill="1"/>
    <xf numFmtId="0" fontId="16" fillId="0" borderId="0" xfId="0" applyFont="1"/>
    <xf numFmtId="0" fontId="2" fillId="0" borderId="0" xfId="0" applyFont="1" applyFill="1"/>
    <xf numFmtId="0" fontId="2" fillId="0" borderId="0" xfId="0" applyFont="1" applyFill="1" applyBorder="1"/>
    <xf numFmtId="164" fontId="12" fillId="0" borderId="0" xfId="9" applyNumberFormat="1" applyFont="1" applyFill="1" applyBorder="1"/>
    <xf numFmtId="6" fontId="13" fillId="8" borderId="0" xfId="0" applyNumberFormat="1" applyFont="1" applyFill="1" applyProtection="1">
      <protection locked="0"/>
    </xf>
    <xf numFmtId="38" fontId="13" fillId="8" borderId="0" xfId="0" applyNumberFormat="1" applyFont="1" applyFill="1" applyProtection="1">
      <protection locked="0"/>
    </xf>
    <xf numFmtId="0" fontId="2" fillId="9" borderId="0" xfId="0" applyFont="1" applyFill="1"/>
    <xf numFmtId="164" fontId="2" fillId="0" borderId="10" xfId="0" applyNumberFormat="1" applyFont="1" applyBorder="1"/>
    <xf numFmtId="6" fontId="2" fillId="9" borderId="10" xfId="0" applyNumberFormat="1" applyFont="1" applyFill="1" applyBorder="1"/>
    <xf numFmtId="6" fontId="13" fillId="8" borderId="9" xfId="0" applyNumberFormat="1" applyFont="1" applyFill="1" applyBorder="1" applyProtection="1">
      <protection locked="0"/>
    </xf>
    <xf numFmtId="6" fontId="13" fillId="8" borderId="10" xfId="0" applyNumberFormat="1" applyFont="1" applyFill="1" applyBorder="1" applyProtection="1">
      <protection locked="0"/>
    </xf>
    <xf numFmtId="6" fontId="13" fillId="8" borderId="0" xfId="0" applyNumberFormat="1" applyFont="1" applyFill="1" applyBorder="1" applyProtection="1">
      <protection locked="0"/>
    </xf>
    <xf numFmtId="38" fontId="13" fillId="8" borderId="0" xfId="0" applyNumberFormat="1" applyFont="1" applyFill="1" applyBorder="1" applyProtection="1">
      <protection locked="0"/>
    </xf>
    <xf numFmtId="38" fontId="13" fillId="8" borderId="9" xfId="0" applyNumberFormat="1" applyFont="1" applyFill="1" applyBorder="1" applyProtection="1">
      <protection locked="0"/>
    </xf>
    <xf numFmtId="38" fontId="13" fillId="8" borderId="10" xfId="0" applyNumberFormat="1" applyFont="1" applyFill="1" applyBorder="1" applyProtection="1">
      <protection locked="0"/>
    </xf>
    <xf numFmtId="14" fontId="2" fillId="10" borderId="0" xfId="8" applyNumberFormat="1" applyFont="1" applyFill="1" applyProtection="1"/>
    <xf numFmtId="6" fontId="13" fillId="9" borderId="10" xfId="0" applyNumberFormat="1" applyFont="1" applyFill="1" applyBorder="1"/>
    <xf numFmtId="0" fontId="17" fillId="6" borderId="1" xfId="0" applyFont="1" applyFill="1" applyBorder="1"/>
    <xf numFmtId="0" fontId="2" fillId="6" borderId="2" xfId="0" applyFont="1" applyFill="1" applyBorder="1"/>
    <xf numFmtId="14" fontId="2" fillId="11" borderId="2" xfId="8" applyNumberFormat="1" applyFont="1" applyFill="1" applyBorder="1" applyProtection="1"/>
    <xf numFmtId="0" fontId="2" fillId="6" borderId="3" xfId="0" applyFont="1" applyFill="1" applyBorder="1"/>
    <xf numFmtId="0" fontId="10" fillId="0" borderId="4" xfId="0" applyFont="1" applyFill="1" applyBorder="1"/>
    <xf numFmtId="7" fontId="2" fillId="0" borderId="0" xfId="8" applyNumberFormat="1" applyFont="1" applyFill="1" applyBorder="1" applyProtection="1"/>
    <xf numFmtId="6" fontId="2" fillId="0" borderId="5" xfId="0" applyNumberFormat="1" applyFont="1" applyFill="1" applyBorder="1"/>
    <xf numFmtId="0" fontId="17" fillId="0" borderId="4" xfId="0" applyFont="1" applyFill="1" applyBorder="1"/>
    <xf numFmtId="0" fontId="17" fillId="6" borderId="6" xfId="0" applyFont="1" applyFill="1" applyBorder="1"/>
    <xf numFmtId="0" fontId="12" fillId="6" borderId="7" xfId="0" applyFont="1" applyFill="1" applyBorder="1"/>
    <xf numFmtId="6" fontId="12" fillId="6" borderId="11" xfId="0" applyNumberFormat="1" applyFont="1" applyFill="1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6" fillId="6" borderId="12" xfId="0" applyFont="1" applyFill="1" applyBorder="1" applyAlignment="1">
      <alignment vertical="top"/>
    </xf>
    <xf numFmtId="0" fontId="16" fillId="6" borderId="13" xfId="0" applyFont="1" applyFill="1" applyBorder="1" applyAlignment="1">
      <alignment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166" fontId="2" fillId="0" borderId="12" xfId="2" applyNumberFormat="1" applyFont="1" applyBorder="1" applyAlignment="1">
      <alignment vertical="top"/>
    </xf>
    <xf numFmtId="9" fontId="2" fillId="0" borderId="15" xfId="9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0" fontId="16" fillId="0" borderId="17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16" fillId="0" borderId="15" xfId="0" applyFont="1" applyBorder="1" applyAlignment="1">
      <alignment horizontal="right" vertical="top"/>
    </xf>
    <xf numFmtId="9" fontId="2" fillId="0" borderId="15" xfId="0" applyNumberFormat="1" applyFont="1" applyBorder="1" applyAlignment="1">
      <alignment vertical="top"/>
    </xf>
    <xf numFmtId="0" fontId="16" fillId="0" borderId="21" xfId="0" applyFont="1" applyBorder="1" applyAlignment="1">
      <alignment horizontal="right" vertical="top"/>
    </xf>
    <xf numFmtId="166" fontId="2" fillId="0" borderId="22" xfId="2" applyNumberFormat="1" applyFont="1" applyBorder="1" applyAlignment="1">
      <alignment vertical="top"/>
    </xf>
    <xf numFmtId="9" fontId="2" fillId="0" borderId="21" xfId="0" applyNumberFormat="1" applyFont="1" applyBorder="1" applyAlignment="1">
      <alignment vertical="top"/>
    </xf>
    <xf numFmtId="166" fontId="16" fillId="6" borderId="23" xfId="2" applyNumberFormat="1" applyFont="1" applyFill="1" applyBorder="1" applyAlignment="1">
      <alignment vertical="top"/>
    </xf>
    <xf numFmtId="9" fontId="16" fillId="6" borderId="25" xfId="9" applyFont="1" applyFill="1" applyBorder="1" applyAlignment="1">
      <alignment vertical="top"/>
    </xf>
    <xf numFmtId="43" fontId="0" fillId="0" borderId="0" xfId="0" applyNumberFormat="1"/>
    <xf numFmtId="0" fontId="2" fillId="0" borderId="9" xfId="0" applyFont="1" applyBorder="1"/>
    <xf numFmtId="43" fontId="0" fillId="0" borderId="9" xfId="0" applyNumberFormat="1" applyBorder="1"/>
    <xf numFmtId="0" fontId="0" fillId="0" borderId="10" xfId="0" applyBorder="1"/>
    <xf numFmtId="0" fontId="2" fillId="0" borderId="10" xfId="0" applyFont="1" applyBorder="1"/>
    <xf numFmtId="43" fontId="0" fillId="0" borderId="10" xfId="0" applyNumberFormat="1" applyBorder="1"/>
    <xf numFmtId="0" fontId="4" fillId="0" borderId="0" xfId="0" applyFont="1" applyFill="1"/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Continuous"/>
    </xf>
    <xf numFmtId="0" fontId="2" fillId="12" borderId="0" xfId="0" applyFont="1" applyFill="1"/>
    <xf numFmtId="0" fontId="13" fillId="12" borderId="0" xfId="0" applyFont="1" applyFill="1"/>
    <xf numFmtId="7" fontId="2" fillId="13" borderId="0" xfId="8" applyNumberFormat="1" applyFont="1" applyFill="1" applyProtection="1"/>
    <xf numFmtId="0" fontId="16" fillId="12" borderId="0" xfId="0" applyFont="1" applyFill="1"/>
    <xf numFmtId="0" fontId="21" fillId="12" borderId="0" xfId="0" applyFont="1" applyFill="1"/>
    <xf numFmtId="9" fontId="21" fillId="12" borderId="0" xfId="9" applyFont="1" applyFill="1"/>
    <xf numFmtId="1" fontId="22" fillId="12" borderId="0" xfId="0" applyNumberFormat="1" applyFont="1" applyFill="1"/>
    <xf numFmtId="9" fontId="22" fillId="12" borderId="0" xfId="9" applyFont="1" applyFill="1"/>
    <xf numFmtId="0" fontId="16" fillId="6" borderId="17" xfId="0" applyFont="1" applyFill="1" applyBorder="1" applyAlignment="1">
      <alignment vertical="top"/>
    </xf>
    <xf numFmtId="0" fontId="16" fillId="0" borderId="0" xfId="0" applyFont="1" applyBorder="1" applyAlignment="1">
      <alignment horizontal="left"/>
    </xf>
    <xf numFmtId="0" fontId="16" fillId="0" borderId="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0" borderId="0" xfId="0"/>
    <xf numFmtId="0" fontId="2" fillId="0" borderId="20" xfId="0" applyFont="1" applyBorder="1" applyAlignment="1">
      <alignment horizontal="left" vertical="top"/>
    </xf>
    <xf numFmtId="0" fontId="16" fillId="6" borderId="23" xfId="0" applyFont="1" applyFill="1" applyBorder="1" applyAlignment="1">
      <alignment horizontal="left" vertical="top"/>
    </xf>
    <xf numFmtId="0" fontId="16" fillId="6" borderId="24" xfId="0" applyFont="1" applyFill="1" applyBorder="1" applyAlignment="1">
      <alignment horizontal="left" vertical="top"/>
    </xf>
  </cellXfs>
  <cellStyles count="13">
    <cellStyle name="Body" xfId="1" xr:uid="{00000000-0005-0000-0000-000000000000}"/>
    <cellStyle name="Comma" xfId="2" builtinId="3"/>
    <cellStyle name="Comma 0" xfId="3" xr:uid="{00000000-0005-0000-0000-000002000000}"/>
    <cellStyle name="Comma 2" xfId="4" xr:uid="{00000000-0005-0000-0000-000003000000}"/>
    <cellStyle name="Currency 0" xfId="5" xr:uid="{00000000-0005-0000-0000-000004000000}"/>
    <cellStyle name="Currency 2" xfId="6" xr:uid="{00000000-0005-0000-0000-000005000000}"/>
    <cellStyle name="Data" xfId="7" xr:uid="{00000000-0005-0000-0000-000006000000}"/>
    <cellStyle name="Normal" xfId="0" builtinId="0"/>
    <cellStyle name="Normal_Amortization" xfId="8" xr:uid="{00000000-0005-0000-0000-000008000000}"/>
    <cellStyle name="Percent" xfId="9" builtinId="5"/>
    <cellStyle name="Percent 0" xfId="10" xr:uid="{00000000-0005-0000-0000-00000A000000}"/>
    <cellStyle name="Percent 2" xfId="11" xr:uid="{00000000-0005-0000-0000-00000B000000}"/>
    <cellStyle name="Title" xfId="12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104775</xdr:colOff>
      <xdr:row>1</xdr:row>
      <xdr:rowOff>104775</xdr:rowOff>
    </xdr:to>
    <xdr:sp macro="" textlink="">
      <xdr:nvSpPr>
        <xdr:cNvPr id="1036" name="Rectangle 2">
          <a:extLst>
            <a:ext uri="{FF2B5EF4-FFF2-40B4-BE49-F238E27FC236}">
              <a16:creationId xmlns:a16="http://schemas.microsoft.com/office/drawing/2014/main" id="{732B255A-62D1-4769-9167-E201FAC9E8C7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5524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34"/>
  <sheetViews>
    <sheetView showGridLines="0" showRowColHeaders="0" tabSelected="1" topLeftCell="A2" workbookViewId="0" xr3:uid="{AEA406A1-0E4B-5B11-9CD5-51D6E497D94C}">
      <selection activeCell="Q12" sqref="Q12"/>
    </sheetView>
  </sheetViews>
  <sheetFormatPr defaultColWidth="9.16796875" defaultRowHeight="12.75" x14ac:dyDescent="0.15"/>
  <cols>
    <col min="1" max="1" width="6.7421875" style="5" customWidth="1"/>
    <col min="2" max="2" width="4.71875" style="5" customWidth="1"/>
    <col min="3" max="10" width="10.65234375" style="5" customWidth="1"/>
    <col min="11" max="11" width="4.71875" style="5" customWidth="1"/>
    <col min="12" max="16384" width="9.16796875" style="5"/>
  </cols>
  <sheetData>
    <row r="2" spans="2:11" ht="13.5" thickBot="1" x14ac:dyDescent="0.2"/>
    <row r="3" spans="2:11" x14ac:dyDescent="0.1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x14ac:dyDescent="0.15"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2:11" ht="30.75" x14ac:dyDescent="0.35">
      <c r="B5" s="9"/>
      <c r="C5" s="116" t="s">
        <v>115</v>
      </c>
      <c r="D5" s="12"/>
      <c r="E5" s="13"/>
      <c r="F5" s="12"/>
      <c r="G5" s="12"/>
      <c r="H5" s="12"/>
      <c r="I5" s="12"/>
      <c r="J5" s="12"/>
      <c r="K5" s="11"/>
    </row>
    <row r="6" spans="2:11" ht="6" customHeight="1" x14ac:dyDescent="0.15">
      <c r="B6" s="9"/>
      <c r="C6" s="14"/>
      <c r="D6" s="12"/>
      <c r="E6" s="12"/>
      <c r="F6" s="12"/>
      <c r="G6" s="12"/>
      <c r="H6" s="12"/>
      <c r="I6" s="12"/>
      <c r="J6" s="12"/>
      <c r="K6" s="11"/>
    </row>
    <row r="7" spans="2:11" ht="14.25" x14ac:dyDescent="0.15">
      <c r="B7" s="9"/>
      <c r="C7" s="20" t="s">
        <v>116</v>
      </c>
      <c r="D7" s="20"/>
      <c r="E7" s="20"/>
      <c r="F7" s="20"/>
      <c r="G7" s="20"/>
      <c r="H7" s="20"/>
      <c r="I7" s="20"/>
      <c r="J7" s="20"/>
      <c r="K7" s="11"/>
    </row>
    <row r="8" spans="2:11" ht="14.25" x14ac:dyDescent="0.15">
      <c r="B8" s="9"/>
      <c r="C8" s="20" t="s">
        <v>117</v>
      </c>
      <c r="D8" s="26"/>
      <c r="E8" s="26"/>
      <c r="F8" s="26"/>
      <c r="G8" s="26"/>
      <c r="H8" s="21"/>
      <c r="I8" s="21"/>
      <c r="J8" s="21"/>
      <c r="K8" s="22"/>
    </row>
    <row r="9" spans="2:11" ht="14.25" x14ac:dyDescent="0.15">
      <c r="B9" s="9"/>
      <c r="C9" s="20" t="s">
        <v>118</v>
      </c>
      <c r="D9" s="26"/>
      <c r="E9" s="26"/>
      <c r="F9" s="26"/>
      <c r="G9" s="26"/>
      <c r="H9" s="21"/>
      <c r="I9" s="21"/>
      <c r="J9" s="21"/>
      <c r="K9" s="22"/>
    </row>
    <row r="10" spans="2:11" ht="14.25" x14ac:dyDescent="0.15">
      <c r="B10" s="9"/>
      <c r="C10" s="115" t="s">
        <v>119</v>
      </c>
      <c r="D10" s="26"/>
      <c r="E10" s="26"/>
      <c r="F10" s="26"/>
      <c r="G10" s="26"/>
      <c r="H10" s="21"/>
      <c r="I10" s="21"/>
      <c r="J10" s="21"/>
      <c r="K10" s="22"/>
    </row>
    <row r="11" spans="2:11" ht="14.25" x14ac:dyDescent="0.15">
      <c r="B11" s="9"/>
      <c r="C11" s="115" t="s">
        <v>120</v>
      </c>
      <c r="D11" s="26"/>
      <c r="E11" s="26"/>
      <c r="F11" s="26"/>
      <c r="G11" s="26"/>
      <c r="H11" s="21"/>
      <c r="I11" s="21"/>
      <c r="J11" s="21"/>
      <c r="K11" s="22"/>
    </row>
    <row r="12" spans="2:11" ht="14.25" x14ac:dyDescent="0.15">
      <c r="B12" s="9"/>
      <c r="C12" s="27"/>
      <c r="D12" s="26"/>
      <c r="E12" s="26"/>
      <c r="F12" s="26"/>
      <c r="G12" s="26"/>
      <c r="H12" s="21"/>
      <c r="I12" s="21"/>
      <c r="J12" s="21"/>
      <c r="K12" s="22"/>
    </row>
    <row r="13" spans="2:11" ht="6" customHeight="1" x14ac:dyDescent="0.15">
      <c r="B13" s="9"/>
      <c r="C13" s="23"/>
      <c r="D13" s="21"/>
      <c r="E13" s="21"/>
      <c r="F13" s="21"/>
      <c r="G13" s="21"/>
      <c r="H13" s="21"/>
      <c r="I13" s="21"/>
      <c r="J13" s="21"/>
      <c r="K13" s="22"/>
    </row>
    <row r="14" spans="2:11" ht="14.25" x14ac:dyDescent="0.15">
      <c r="B14" s="9"/>
      <c r="C14" s="115" t="s">
        <v>121</v>
      </c>
      <c r="D14" s="21"/>
      <c r="E14" s="21"/>
      <c r="F14" s="21"/>
      <c r="G14" s="21"/>
      <c r="H14" s="21"/>
      <c r="I14" s="21"/>
      <c r="J14" s="21"/>
      <c r="K14" s="22"/>
    </row>
    <row r="15" spans="2:11" ht="6" customHeight="1" x14ac:dyDescent="0.15">
      <c r="B15" s="9"/>
      <c r="C15" s="14"/>
      <c r="D15" s="10"/>
      <c r="E15" s="10"/>
      <c r="F15" s="10"/>
      <c r="G15" s="10"/>
      <c r="H15" s="10"/>
      <c r="I15" s="10"/>
      <c r="J15" s="10"/>
      <c r="K15" s="11"/>
    </row>
    <row r="16" spans="2:11" x14ac:dyDescent="0.15">
      <c r="B16" s="9"/>
      <c r="C16" s="19"/>
      <c r="D16" s="12"/>
      <c r="E16" s="18"/>
      <c r="F16" s="12"/>
      <c r="G16" s="12"/>
      <c r="H16" s="12"/>
      <c r="I16" s="12"/>
      <c r="J16" s="12"/>
      <c r="K16" s="11"/>
    </row>
    <row r="17" spans="2:11" ht="13.5" thickBot="1" x14ac:dyDescent="0.2">
      <c r="B17" s="15"/>
      <c r="C17" s="16"/>
      <c r="D17" s="16"/>
      <c r="E17" s="16"/>
      <c r="F17" s="16"/>
      <c r="G17" s="16"/>
      <c r="H17" s="16"/>
      <c r="I17" s="16"/>
      <c r="J17" s="16"/>
      <c r="K17" s="17"/>
    </row>
    <row r="19" spans="2:11" ht="13.5" thickBot="1" x14ac:dyDescent="0.2"/>
    <row r="20" spans="2:11" x14ac:dyDescent="0.1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x14ac:dyDescent="0.1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30.75" x14ac:dyDescent="0.35">
      <c r="B22" s="9"/>
      <c r="C22" s="28" t="s">
        <v>0</v>
      </c>
      <c r="D22" s="12"/>
      <c r="E22" s="13"/>
      <c r="F22" s="12"/>
      <c r="G22" s="12"/>
      <c r="H22" s="12"/>
      <c r="I22" s="12"/>
      <c r="J22" s="12"/>
      <c r="K22" s="11"/>
    </row>
    <row r="23" spans="2:11" x14ac:dyDescent="0.15">
      <c r="B23" s="9"/>
      <c r="C23" s="14"/>
      <c r="D23" s="12"/>
      <c r="E23" s="12"/>
      <c r="F23" s="12"/>
      <c r="G23" s="12"/>
      <c r="H23" s="12"/>
      <c r="I23" s="12"/>
      <c r="J23" s="12"/>
      <c r="K23" s="11"/>
    </row>
    <row r="24" spans="2:11" ht="14.25" x14ac:dyDescent="0.15">
      <c r="B24" s="9"/>
      <c r="C24" s="20" t="s">
        <v>1</v>
      </c>
      <c r="D24" s="20"/>
      <c r="E24" s="20"/>
      <c r="F24" s="20"/>
      <c r="G24" s="20"/>
      <c r="H24" s="20"/>
      <c r="I24" s="20"/>
      <c r="J24" s="20"/>
      <c r="K24" s="11"/>
    </row>
    <row r="25" spans="2:11" ht="14.25" x14ac:dyDescent="0.15">
      <c r="B25" s="9"/>
      <c r="C25" s="26" t="s">
        <v>2</v>
      </c>
      <c r="D25" s="26"/>
      <c r="E25" s="26"/>
      <c r="F25" s="26"/>
      <c r="G25" s="26"/>
      <c r="H25" s="21"/>
      <c r="I25" s="21"/>
      <c r="J25" s="21"/>
      <c r="K25" s="22"/>
    </row>
    <row r="26" spans="2:11" ht="14.25" x14ac:dyDescent="0.15">
      <c r="B26" s="9"/>
      <c r="C26" s="26" t="s">
        <v>3</v>
      </c>
      <c r="D26" s="26"/>
      <c r="E26" s="26"/>
      <c r="F26" s="26"/>
      <c r="G26" s="26"/>
      <c r="H26" s="21"/>
      <c r="I26" s="21"/>
      <c r="J26" s="21"/>
      <c r="K26" s="22"/>
    </row>
    <row r="27" spans="2:11" ht="14.25" x14ac:dyDescent="0.15">
      <c r="B27" s="9"/>
      <c r="C27" s="27" t="s">
        <v>4</v>
      </c>
      <c r="D27" s="26"/>
      <c r="E27" s="26"/>
      <c r="F27" s="26"/>
      <c r="G27" s="26"/>
      <c r="H27" s="21"/>
      <c r="I27" s="21"/>
      <c r="J27" s="21"/>
      <c r="K27" s="22"/>
    </row>
    <row r="28" spans="2:11" ht="14.25" x14ac:dyDescent="0.15">
      <c r="B28" s="9"/>
      <c r="C28" s="27" t="s">
        <v>5</v>
      </c>
      <c r="D28" s="26"/>
      <c r="E28" s="26"/>
      <c r="F28" s="26"/>
      <c r="G28" s="26"/>
      <c r="H28" s="21"/>
      <c r="I28" s="21"/>
      <c r="J28" s="21"/>
      <c r="K28" s="22"/>
    </row>
    <row r="29" spans="2:11" ht="14.25" x14ac:dyDescent="0.15">
      <c r="B29" s="9"/>
      <c r="C29" s="27" t="s">
        <v>6</v>
      </c>
      <c r="D29" s="26"/>
      <c r="E29" s="26"/>
      <c r="F29" s="26"/>
      <c r="G29" s="26"/>
      <c r="H29" s="21"/>
      <c r="I29" s="21"/>
      <c r="J29" s="21"/>
      <c r="K29" s="22"/>
    </row>
    <row r="30" spans="2:11" ht="14.25" x14ac:dyDescent="0.15">
      <c r="B30" s="9"/>
      <c r="C30" s="23"/>
      <c r="D30" s="21"/>
      <c r="E30" s="21"/>
      <c r="F30" s="21"/>
      <c r="G30" s="21"/>
      <c r="H30" s="21"/>
      <c r="I30" s="21"/>
      <c r="J30" s="21"/>
      <c r="K30" s="22"/>
    </row>
    <row r="31" spans="2:11" ht="14.25" x14ac:dyDescent="0.15">
      <c r="B31" s="9"/>
      <c r="C31" s="115" t="s">
        <v>122</v>
      </c>
      <c r="D31" s="21"/>
      <c r="E31" s="21"/>
      <c r="F31" s="21"/>
      <c r="G31" s="21"/>
      <c r="H31" s="21"/>
      <c r="I31" s="21"/>
      <c r="J31" s="21"/>
      <c r="K31" s="22"/>
    </row>
    <row r="32" spans="2:11" x14ac:dyDescent="0.15">
      <c r="B32" s="9"/>
      <c r="C32" s="14"/>
      <c r="D32" s="10"/>
      <c r="E32" s="10"/>
      <c r="F32" s="10"/>
      <c r="G32" s="10"/>
      <c r="H32" s="10"/>
      <c r="I32" s="10"/>
      <c r="J32" s="10"/>
      <c r="K32" s="11"/>
    </row>
    <row r="33" spans="2:11" x14ac:dyDescent="0.15">
      <c r="B33" s="9"/>
      <c r="C33" s="19"/>
      <c r="D33" s="12"/>
      <c r="E33" s="18"/>
      <c r="F33" s="12"/>
      <c r="G33" s="12"/>
      <c r="H33" s="12"/>
      <c r="I33" s="12"/>
      <c r="J33" s="12"/>
      <c r="K33" s="11"/>
    </row>
    <row r="34" spans="2:11" ht="13.5" thickBo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</sheetData>
  <phoneticPr fontId="0" type="noConversion"/>
  <pageMargins left="0.75" right="0.75" top="1" bottom="1" header="0.5" footer="0.5"/>
  <pageSetup scale="95" orientation="portrait" horizontalDpi="300" verticalDpi="300" r:id="rId1"/>
  <headerFooter alignWithMargins="0">
    <oddHeader xml:space="preserve">&amp;LPersonal Finance Fundamentals
&amp;R&amp;F
</oddHeader>
    <oddFooter xml:space="preserve">&amp;LCopyright (C) 1998 ModelOffice, Inc.
www.modeloffice.com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547"/>
  <sheetViews>
    <sheetView showWhiteSpace="0" topLeftCell="A11" zoomScaleNormal="100" workbookViewId="0" xr3:uid="{958C4451-9541-5A59-BF78-D2F731DF1C81}">
      <selection activeCell="A34" sqref="A34"/>
    </sheetView>
  </sheetViews>
  <sheetFormatPr defaultRowHeight="12.75" x14ac:dyDescent="0.15"/>
  <cols>
    <col min="1" max="1" width="19.1484375" customWidth="1"/>
    <col min="2" max="2" width="35.87109375" customWidth="1"/>
    <col min="3" max="4" width="10.3828125" customWidth="1"/>
  </cols>
  <sheetData>
    <row r="1" spans="1:4" ht="18" x14ac:dyDescent="0.15">
      <c r="A1" s="81" t="s">
        <v>123</v>
      </c>
      <c r="B1" s="81"/>
      <c r="C1" s="81"/>
      <c r="D1" s="82"/>
    </row>
    <row r="2" spans="1:4" ht="18" x14ac:dyDescent="0.15">
      <c r="A2" s="81"/>
      <c r="B2" s="81"/>
      <c r="C2" s="81"/>
      <c r="D2" s="82"/>
    </row>
    <row r="3" spans="1:4" ht="14.25" x14ac:dyDescent="0.15">
      <c r="A3" s="83" t="s">
        <v>52</v>
      </c>
      <c r="B3" s="84"/>
      <c r="C3" s="84"/>
      <c r="D3" s="82"/>
    </row>
    <row r="4" spans="1:4" x14ac:dyDescent="0.15">
      <c r="A4" s="127" t="s">
        <v>105</v>
      </c>
      <c r="B4" s="127"/>
      <c r="C4" s="127"/>
      <c r="D4" s="82"/>
    </row>
    <row r="5" spans="1:4" x14ac:dyDescent="0.15">
      <c r="A5" s="128"/>
      <c r="B5" s="128"/>
      <c r="C5" s="128"/>
      <c r="D5" s="128"/>
    </row>
    <row r="6" spans="1:4" x14ac:dyDescent="0.15">
      <c r="A6" s="85" t="s">
        <v>53</v>
      </c>
      <c r="B6" s="86"/>
      <c r="C6" s="86"/>
      <c r="D6" s="126"/>
    </row>
    <row r="7" spans="1:4" ht="24" x14ac:dyDescent="0.15">
      <c r="A7" s="87" t="s">
        <v>54</v>
      </c>
      <c r="B7" s="88" t="s">
        <v>55</v>
      </c>
      <c r="C7" s="89" t="s">
        <v>56</v>
      </c>
      <c r="D7" s="90" t="s">
        <v>57</v>
      </c>
    </row>
    <row r="8" spans="1:4" x14ac:dyDescent="0.15">
      <c r="A8" s="91" t="s">
        <v>58</v>
      </c>
      <c r="B8" s="92" t="s">
        <v>59</v>
      </c>
      <c r="C8" s="93">
        <v>8000</v>
      </c>
      <c r="D8" s="94">
        <f>C8/C11</f>
        <v>0.8</v>
      </c>
    </row>
    <row r="9" spans="1:4" x14ac:dyDescent="0.15">
      <c r="A9" s="95"/>
      <c r="B9" s="96" t="s">
        <v>60</v>
      </c>
      <c r="C9" s="93">
        <v>2000</v>
      </c>
      <c r="D9" s="94">
        <f>C9/C11</f>
        <v>0.2</v>
      </c>
    </row>
    <row r="10" spans="1:4" x14ac:dyDescent="0.15">
      <c r="A10" s="97"/>
      <c r="B10" s="96"/>
      <c r="C10" s="93"/>
      <c r="D10" s="92"/>
    </row>
    <row r="11" spans="1:4" x14ac:dyDescent="0.15">
      <c r="A11" s="98"/>
      <c r="B11" s="99" t="s">
        <v>61</v>
      </c>
      <c r="C11" s="93">
        <f>SUM(C8:C9)</f>
        <v>10000</v>
      </c>
      <c r="D11" s="94">
        <f>C11/C11</f>
        <v>1</v>
      </c>
    </row>
    <row r="12" spans="1:4" x14ac:dyDescent="0.15">
      <c r="A12" s="85" t="s">
        <v>62</v>
      </c>
      <c r="B12" s="86"/>
      <c r="C12" s="86"/>
      <c r="D12" s="126"/>
    </row>
    <row r="13" spans="1:4" x14ac:dyDescent="0.15">
      <c r="A13" s="129" t="s">
        <v>63</v>
      </c>
      <c r="B13" s="92" t="s">
        <v>64</v>
      </c>
      <c r="C13" s="93">
        <v>2000</v>
      </c>
      <c r="D13" s="94">
        <f>C13/$C$39</f>
        <v>0.22857142857142856</v>
      </c>
    </row>
    <row r="14" spans="1:4" x14ac:dyDescent="0.15">
      <c r="A14" s="129"/>
      <c r="B14" s="92" t="s">
        <v>65</v>
      </c>
      <c r="C14" s="93">
        <v>400</v>
      </c>
      <c r="D14" s="94">
        <f>C14/$C$39</f>
        <v>4.5714285714285714E-2</v>
      </c>
    </row>
    <row r="15" spans="1:4" x14ac:dyDescent="0.15">
      <c r="A15" s="129"/>
      <c r="B15" s="100" t="s">
        <v>66</v>
      </c>
      <c r="C15" s="93">
        <v>100</v>
      </c>
      <c r="D15" s="94">
        <f t="shared" ref="D15:D38" si="0">C15/$C$39</f>
        <v>1.1428571428571429E-2</v>
      </c>
    </row>
    <row r="16" spans="1:4" x14ac:dyDescent="0.15">
      <c r="A16" s="129" t="s">
        <v>67</v>
      </c>
      <c r="B16" s="92" t="s">
        <v>68</v>
      </c>
      <c r="C16" s="93">
        <v>400</v>
      </c>
      <c r="D16" s="94">
        <f t="shared" si="0"/>
        <v>4.5714285714285714E-2</v>
      </c>
    </row>
    <row r="17" spans="1:4" x14ac:dyDescent="0.15">
      <c r="A17" s="129"/>
      <c r="B17" s="92" t="s">
        <v>69</v>
      </c>
      <c r="C17" s="93">
        <v>300</v>
      </c>
      <c r="D17" s="94">
        <f t="shared" si="0"/>
        <v>3.4285714285714287E-2</v>
      </c>
    </row>
    <row r="18" spans="1:4" x14ac:dyDescent="0.15">
      <c r="A18" s="130" t="s">
        <v>70</v>
      </c>
      <c r="B18" s="92" t="s">
        <v>71</v>
      </c>
      <c r="C18" s="93">
        <v>1500</v>
      </c>
      <c r="D18" s="94">
        <f t="shared" si="0"/>
        <v>0.17142857142857143</v>
      </c>
    </row>
    <row r="19" spans="1:4" x14ac:dyDescent="0.15">
      <c r="A19" s="131"/>
      <c r="B19" s="92" t="s">
        <v>72</v>
      </c>
      <c r="C19" s="93">
        <v>500</v>
      </c>
      <c r="D19" s="94">
        <f t="shared" si="0"/>
        <v>5.7142857142857141E-2</v>
      </c>
    </row>
    <row r="20" spans="1:4" x14ac:dyDescent="0.15">
      <c r="A20" s="129" t="s">
        <v>73</v>
      </c>
      <c r="B20" s="92" t="s">
        <v>74</v>
      </c>
      <c r="C20" s="93">
        <v>400</v>
      </c>
      <c r="D20" s="94">
        <f t="shared" si="0"/>
        <v>4.5714285714285714E-2</v>
      </c>
    </row>
    <row r="21" spans="1:4" x14ac:dyDescent="0.15">
      <c r="A21" s="129"/>
      <c r="B21" s="92" t="s">
        <v>75</v>
      </c>
      <c r="C21" s="93">
        <v>600</v>
      </c>
      <c r="D21" s="94">
        <f t="shared" si="0"/>
        <v>6.8571428571428575E-2</v>
      </c>
    </row>
    <row r="22" spans="1:4" x14ac:dyDescent="0.15">
      <c r="A22" s="130" t="s">
        <v>76</v>
      </c>
      <c r="B22" s="92" t="s">
        <v>77</v>
      </c>
      <c r="C22" s="93">
        <v>20</v>
      </c>
      <c r="D22" s="94">
        <f t="shared" si="0"/>
        <v>2.2857142857142859E-3</v>
      </c>
    </row>
    <row r="23" spans="1:4" x14ac:dyDescent="0.15">
      <c r="A23" s="131"/>
      <c r="B23" s="92" t="s">
        <v>78</v>
      </c>
      <c r="C23" s="93">
        <v>30</v>
      </c>
      <c r="D23" s="94">
        <f t="shared" si="0"/>
        <v>3.4285714285714284E-3</v>
      </c>
    </row>
    <row r="24" spans="1:4" x14ac:dyDescent="0.15">
      <c r="A24" s="130" t="s">
        <v>79</v>
      </c>
      <c r="B24" s="92" t="s">
        <v>80</v>
      </c>
      <c r="C24" s="93">
        <v>200</v>
      </c>
      <c r="D24" s="94">
        <f t="shared" si="0"/>
        <v>2.2857142857142857E-2</v>
      </c>
    </row>
    <row r="25" spans="1:4" x14ac:dyDescent="0.15">
      <c r="A25" s="133"/>
      <c r="B25" s="92" t="s">
        <v>81</v>
      </c>
      <c r="C25" s="93">
        <v>100</v>
      </c>
      <c r="D25" s="94">
        <f t="shared" si="0"/>
        <v>1.1428571428571429E-2</v>
      </c>
    </row>
    <row r="26" spans="1:4" x14ac:dyDescent="0.15">
      <c r="A26" s="133"/>
      <c r="B26" s="92" t="s">
        <v>82</v>
      </c>
      <c r="C26" s="93">
        <v>200</v>
      </c>
      <c r="D26" s="94">
        <f t="shared" si="0"/>
        <v>2.2857142857142857E-2</v>
      </c>
    </row>
    <row r="27" spans="1:4" x14ac:dyDescent="0.15">
      <c r="A27" s="129" t="s">
        <v>83</v>
      </c>
      <c r="B27" s="92" t="s">
        <v>84</v>
      </c>
      <c r="C27" s="93">
        <v>400</v>
      </c>
      <c r="D27" s="94">
        <f t="shared" si="0"/>
        <v>4.5714285714285714E-2</v>
      </c>
    </row>
    <row r="28" spans="1:4" x14ac:dyDescent="0.15">
      <c r="A28" s="129"/>
      <c r="B28" s="92" t="s">
        <v>85</v>
      </c>
      <c r="C28" s="93">
        <v>160</v>
      </c>
      <c r="D28" s="94">
        <f t="shared" si="0"/>
        <v>1.8285714285714287E-2</v>
      </c>
    </row>
    <row r="29" spans="1:4" x14ac:dyDescent="0.15">
      <c r="A29" s="129"/>
      <c r="B29" s="92" t="s">
        <v>86</v>
      </c>
      <c r="C29" s="93">
        <v>50</v>
      </c>
      <c r="D29" s="94">
        <f t="shared" si="0"/>
        <v>5.7142857142857143E-3</v>
      </c>
    </row>
    <row r="30" spans="1:4" x14ac:dyDescent="0.15">
      <c r="A30" s="129"/>
      <c r="B30" s="92" t="s">
        <v>87</v>
      </c>
      <c r="C30" s="93">
        <v>30</v>
      </c>
      <c r="D30" s="94">
        <f t="shared" si="0"/>
        <v>3.4285714285714284E-3</v>
      </c>
    </row>
    <row r="31" spans="1:4" x14ac:dyDescent="0.15">
      <c r="A31" s="129"/>
      <c r="B31" s="92" t="s">
        <v>88</v>
      </c>
      <c r="C31" s="93">
        <v>80</v>
      </c>
      <c r="D31" s="94">
        <f t="shared" si="0"/>
        <v>9.1428571428571435E-3</v>
      </c>
    </row>
    <row r="32" spans="1:4" x14ac:dyDescent="0.15">
      <c r="A32" s="129"/>
      <c r="B32" s="92" t="s">
        <v>89</v>
      </c>
      <c r="C32" s="93">
        <v>80</v>
      </c>
      <c r="D32" s="94">
        <f t="shared" si="0"/>
        <v>9.1428571428571435E-3</v>
      </c>
    </row>
    <row r="33" spans="1:4" x14ac:dyDescent="0.15">
      <c r="A33" s="95" t="s">
        <v>90</v>
      </c>
      <c r="B33" s="92" t="s">
        <v>91</v>
      </c>
      <c r="C33" s="93">
        <v>500</v>
      </c>
      <c r="D33" s="94">
        <f t="shared" si="0"/>
        <v>5.7142857142857141E-2</v>
      </c>
    </row>
    <row r="34" spans="1:4" x14ac:dyDescent="0.15">
      <c r="A34" s="91" t="s">
        <v>103</v>
      </c>
      <c r="B34" s="92" t="s">
        <v>104</v>
      </c>
      <c r="C34" s="93">
        <v>0</v>
      </c>
      <c r="D34" s="94">
        <f t="shared" si="0"/>
        <v>0</v>
      </c>
    </row>
    <row r="35" spans="1:4" x14ac:dyDescent="0.15">
      <c r="A35" s="130" t="s">
        <v>92</v>
      </c>
      <c r="B35" s="92" t="s">
        <v>93</v>
      </c>
      <c r="C35" s="93">
        <v>100</v>
      </c>
      <c r="D35" s="94">
        <f t="shared" si="0"/>
        <v>1.1428571428571429E-2</v>
      </c>
    </row>
    <row r="36" spans="1:4" x14ac:dyDescent="0.15">
      <c r="A36" s="131"/>
      <c r="B36" s="92" t="s">
        <v>94</v>
      </c>
      <c r="C36" s="93">
        <v>100</v>
      </c>
      <c r="D36" s="94">
        <f t="shared" si="0"/>
        <v>1.1428571428571429E-2</v>
      </c>
    </row>
    <row r="37" spans="1:4" x14ac:dyDescent="0.15">
      <c r="A37" s="133" t="s">
        <v>95</v>
      </c>
      <c r="B37" s="92" t="s">
        <v>125</v>
      </c>
      <c r="C37" s="93">
        <v>100</v>
      </c>
      <c r="D37" s="94">
        <f t="shared" si="0"/>
        <v>1.1428571428571429E-2</v>
      </c>
    </row>
    <row r="38" spans="1:4" x14ac:dyDescent="0.15">
      <c r="A38" s="131"/>
      <c r="B38" s="92" t="s">
        <v>96</v>
      </c>
      <c r="C38" s="93">
        <v>400</v>
      </c>
      <c r="D38" s="94">
        <f t="shared" si="0"/>
        <v>4.5714285714285714E-2</v>
      </c>
    </row>
    <row r="39" spans="1:4" x14ac:dyDescent="0.15">
      <c r="A39" s="101"/>
      <c r="B39" s="102" t="s">
        <v>97</v>
      </c>
      <c r="C39" s="93">
        <f>SUM(C13:C38)</f>
        <v>8750</v>
      </c>
      <c r="D39" s="103">
        <f>SUM(D13:D38)</f>
        <v>1.0000000000000002</v>
      </c>
    </row>
    <row r="40" spans="1:4" x14ac:dyDescent="0.15">
      <c r="A40" s="101"/>
      <c r="B40" s="104"/>
      <c r="C40" s="105"/>
      <c r="D40" s="106"/>
    </row>
    <row r="41" spans="1:4" ht="13.5" thickBot="1" x14ac:dyDescent="0.2">
      <c r="A41" s="134" t="s">
        <v>98</v>
      </c>
      <c r="B41" s="135"/>
      <c r="C41" s="107">
        <f>C11-C39</f>
        <v>1250</v>
      </c>
      <c r="D41" s="108">
        <f>C41/C11</f>
        <v>0.125</v>
      </c>
    </row>
    <row r="43" spans="1:4" x14ac:dyDescent="0.15">
      <c r="A43" s="31" t="s">
        <v>99</v>
      </c>
      <c r="B43" s="31" t="s">
        <v>101</v>
      </c>
      <c r="C43" s="109">
        <v>880</v>
      </c>
    </row>
    <row r="44" spans="1:4" x14ac:dyDescent="0.15">
      <c r="A44" s="25"/>
      <c r="B44" s="110" t="s">
        <v>100</v>
      </c>
      <c r="C44" s="111">
        <v>960</v>
      </c>
    </row>
    <row r="45" spans="1:4" ht="13.5" thickBot="1" x14ac:dyDescent="0.2">
      <c r="A45" s="112"/>
      <c r="B45" s="113" t="s">
        <v>102</v>
      </c>
      <c r="C45" s="114">
        <f>C43+C44</f>
        <v>1840</v>
      </c>
    </row>
    <row r="46" spans="1:4" ht="13.5" thickTop="1" x14ac:dyDescent="0.15"/>
    <row r="545" spans="1:253" x14ac:dyDescent="0.15">
      <c r="A545" s="132"/>
      <c r="E545" s="132"/>
      <c r="I545" s="132"/>
      <c r="M545" s="132"/>
      <c r="Q545" s="132"/>
      <c r="U545" s="132"/>
      <c r="Y545" s="132"/>
      <c r="AC545" s="132"/>
      <c r="AG545" s="132"/>
      <c r="AK545" s="132"/>
      <c r="AO545" s="132"/>
      <c r="AS545" s="132"/>
      <c r="AW545" s="132"/>
      <c r="BA545" s="132"/>
      <c r="BE545" s="132"/>
      <c r="BI545" s="132"/>
      <c r="BM545" s="132"/>
      <c r="BQ545" s="132"/>
      <c r="BU545" s="132"/>
      <c r="BY545" s="132"/>
      <c r="CC545" s="132"/>
      <c r="CG545" s="132"/>
      <c r="CK545" s="132"/>
      <c r="CO545" s="132"/>
      <c r="CS545" s="132"/>
      <c r="CW545" s="132"/>
      <c r="DA545" s="132"/>
      <c r="DE545" s="132"/>
      <c r="DI545" s="132"/>
      <c r="DM545" s="132"/>
      <c r="DQ545" s="132"/>
      <c r="DU545" s="132"/>
      <c r="DY545" s="132"/>
      <c r="EC545" s="132"/>
      <c r="EG545" s="132"/>
      <c r="EK545" s="132"/>
      <c r="EO545" s="132"/>
      <c r="ES545" s="132"/>
      <c r="EW545" s="132"/>
      <c r="FA545" s="132"/>
      <c r="FE545" s="132"/>
      <c r="FI545" s="132"/>
      <c r="FM545" s="132"/>
      <c r="FQ545" s="132"/>
      <c r="FU545" s="132"/>
      <c r="FY545" s="132"/>
      <c r="GC545" s="132"/>
      <c r="GG545" s="132"/>
      <c r="GK545" s="132"/>
      <c r="GO545" s="132"/>
      <c r="GS545" s="132"/>
      <c r="GW545" s="132"/>
      <c r="HA545" s="132"/>
      <c r="HE545" s="132"/>
      <c r="HI545" s="132"/>
      <c r="HM545" s="132"/>
      <c r="HQ545" s="132"/>
      <c r="HU545" s="132"/>
      <c r="HY545" s="132"/>
      <c r="IC545" s="132"/>
      <c r="IG545" s="132"/>
      <c r="IK545" s="132"/>
      <c r="IO545" s="132"/>
      <c r="IS545" s="132"/>
    </row>
    <row r="546" spans="1:253" x14ac:dyDescent="0.15">
      <c r="A546" s="132"/>
      <c r="E546" s="132"/>
      <c r="I546" s="132"/>
      <c r="M546" s="132"/>
      <c r="Q546" s="132"/>
      <c r="U546" s="132"/>
      <c r="Y546" s="132"/>
      <c r="AC546" s="132"/>
      <c r="AG546" s="132"/>
      <c r="AK546" s="132"/>
      <c r="AO546" s="132"/>
      <c r="AS546" s="132"/>
      <c r="AW546" s="132"/>
      <c r="BA546" s="132"/>
      <c r="BE546" s="132"/>
      <c r="BI546" s="132"/>
      <c r="BM546" s="132"/>
      <c r="BQ546" s="132"/>
      <c r="BU546" s="132"/>
      <c r="BY546" s="132"/>
      <c r="CC546" s="132"/>
      <c r="CG546" s="132"/>
      <c r="CK546" s="132"/>
      <c r="CO546" s="132"/>
      <c r="CS546" s="132"/>
      <c r="CW546" s="132"/>
      <c r="DA546" s="132"/>
      <c r="DE546" s="132"/>
      <c r="DI546" s="132"/>
      <c r="DM546" s="132"/>
      <c r="DQ546" s="132"/>
      <c r="DU546" s="132"/>
      <c r="DY546" s="132"/>
      <c r="EC546" s="132"/>
      <c r="EG546" s="132"/>
      <c r="EK546" s="132"/>
      <c r="EO546" s="132"/>
      <c r="ES546" s="132"/>
      <c r="EW546" s="132"/>
      <c r="FA546" s="132"/>
      <c r="FE546" s="132"/>
      <c r="FI546" s="132"/>
      <c r="FM546" s="132"/>
      <c r="FQ546" s="132"/>
      <c r="FU546" s="132"/>
      <c r="FY546" s="132"/>
      <c r="GC546" s="132"/>
      <c r="GG546" s="132"/>
      <c r="GK546" s="132"/>
      <c r="GO546" s="132"/>
      <c r="GS546" s="132"/>
      <c r="GW546" s="132"/>
      <c r="HA546" s="132"/>
      <c r="HE546" s="132"/>
      <c r="HI546" s="132"/>
      <c r="HM546" s="132"/>
      <c r="HQ546" s="132"/>
      <c r="HU546" s="132"/>
      <c r="HY546" s="132"/>
      <c r="IC546" s="132"/>
      <c r="IG546" s="132"/>
      <c r="IK546" s="132"/>
      <c r="IO546" s="132"/>
      <c r="IS546" s="132"/>
    </row>
    <row r="547" spans="1:253" x14ac:dyDescent="0.15">
      <c r="A547" s="132"/>
      <c r="E547" s="132"/>
      <c r="I547" s="132"/>
      <c r="M547" s="132"/>
      <c r="Q547" s="132"/>
      <c r="U547" s="132"/>
      <c r="Y547" s="132"/>
      <c r="AC547" s="132"/>
      <c r="AG547" s="132"/>
      <c r="AK547" s="132"/>
      <c r="AO547" s="132"/>
      <c r="AS547" s="132"/>
      <c r="AW547" s="132"/>
      <c r="BA547" s="132"/>
      <c r="BE547" s="132"/>
      <c r="BI547" s="132"/>
      <c r="BM547" s="132"/>
      <c r="BQ547" s="132"/>
      <c r="BU547" s="132"/>
      <c r="BY547" s="132"/>
      <c r="CC547" s="132"/>
      <c r="CG547" s="132"/>
      <c r="CK547" s="132"/>
      <c r="CO547" s="132"/>
      <c r="CS547" s="132"/>
      <c r="CW547" s="132"/>
      <c r="DA547" s="132"/>
      <c r="DE547" s="132"/>
      <c r="DI547" s="132"/>
      <c r="DM547" s="132"/>
      <c r="DQ547" s="132"/>
      <c r="DU547" s="132"/>
      <c r="DY547" s="132"/>
      <c r="EC547" s="132"/>
      <c r="EG547" s="132"/>
      <c r="EK547" s="132"/>
      <c r="EO547" s="132"/>
      <c r="ES547" s="132"/>
      <c r="EW547" s="132"/>
      <c r="FA547" s="132"/>
      <c r="FE547" s="132"/>
      <c r="FI547" s="132"/>
      <c r="FM547" s="132"/>
      <c r="FQ547" s="132"/>
      <c r="FU547" s="132"/>
      <c r="FY547" s="132"/>
      <c r="GC547" s="132"/>
      <c r="GG547" s="132"/>
      <c r="GK547" s="132"/>
      <c r="GO547" s="132"/>
      <c r="GS547" s="132"/>
      <c r="GW547" s="132"/>
      <c r="HA547" s="132"/>
      <c r="HE547" s="132"/>
      <c r="HI547" s="132"/>
      <c r="HM547" s="132"/>
      <c r="HQ547" s="132"/>
      <c r="HU547" s="132"/>
      <c r="HY547" s="132"/>
      <c r="IC547" s="132"/>
      <c r="IG547" s="132"/>
      <c r="IK547" s="132"/>
      <c r="IO547" s="132"/>
      <c r="IS547" s="132"/>
    </row>
  </sheetData>
  <mergeCells count="76">
    <mergeCell ref="HE545:HE547"/>
    <mergeCell ref="HI545:HI547"/>
    <mergeCell ref="HM545:HM547"/>
    <mergeCell ref="IO545:IO547"/>
    <mergeCell ref="IS545:IS547"/>
    <mergeCell ref="HQ545:HQ547"/>
    <mergeCell ref="HU545:HU547"/>
    <mergeCell ref="HY545:HY547"/>
    <mergeCell ref="IC545:IC547"/>
    <mergeCell ref="IG545:IG547"/>
    <mergeCell ref="IK545:IK547"/>
    <mergeCell ref="GK545:GK547"/>
    <mergeCell ref="GO545:GO547"/>
    <mergeCell ref="GS545:GS547"/>
    <mergeCell ref="GW545:GW547"/>
    <mergeCell ref="HA545:HA547"/>
    <mergeCell ref="FQ545:FQ547"/>
    <mergeCell ref="FU545:FU547"/>
    <mergeCell ref="FY545:FY547"/>
    <mergeCell ref="GC545:GC547"/>
    <mergeCell ref="GG545:GG547"/>
    <mergeCell ref="EW545:EW547"/>
    <mergeCell ref="FA545:FA547"/>
    <mergeCell ref="FE545:FE547"/>
    <mergeCell ref="FI545:FI547"/>
    <mergeCell ref="FM545:FM547"/>
    <mergeCell ref="EC545:EC547"/>
    <mergeCell ref="EG545:EG547"/>
    <mergeCell ref="EK545:EK547"/>
    <mergeCell ref="EO545:EO547"/>
    <mergeCell ref="ES545:ES547"/>
    <mergeCell ref="DI545:DI547"/>
    <mergeCell ref="DM545:DM547"/>
    <mergeCell ref="DQ545:DQ547"/>
    <mergeCell ref="DU545:DU547"/>
    <mergeCell ref="DY545:DY547"/>
    <mergeCell ref="CO545:CO547"/>
    <mergeCell ref="CS545:CS547"/>
    <mergeCell ref="CW545:CW547"/>
    <mergeCell ref="DA545:DA547"/>
    <mergeCell ref="DE545:DE547"/>
    <mergeCell ref="BU545:BU547"/>
    <mergeCell ref="BY545:BY547"/>
    <mergeCell ref="CC545:CC547"/>
    <mergeCell ref="CG545:CG547"/>
    <mergeCell ref="CK545:CK547"/>
    <mergeCell ref="BA545:BA547"/>
    <mergeCell ref="BE545:BE547"/>
    <mergeCell ref="BI545:BI547"/>
    <mergeCell ref="BM545:BM547"/>
    <mergeCell ref="BQ545:BQ547"/>
    <mergeCell ref="AG545:AG547"/>
    <mergeCell ref="AK545:AK547"/>
    <mergeCell ref="AO545:AO547"/>
    <mergeCell ref="AS545:AS547"/>
    <mergeCell ref="AW545:AW547"/>
    <mergeCell ref="A20:A21"/>
    <mergeCell ref="Y545:Y547"/>
    <mergeCell ref="AC545:AC547"/>
    <mergeCell ref="A22:A23"/>
    <mergeCell ref="A24:A26"/>
    <mergeCell ref="A27:A32"/>
    <mergeCell ref="A35:A36"/>
    <mergeCell ref="A37:A38"/>
    <mergeCell ref="A41:B41"/>
    <mergeCell ref="A545:A547"/>
    <mergeCell ref="E545:E547"/>
    <mergeCell ref="I545:I547"/>
    <mergeCell ref="M545:M547"/>
    <mergeCell ref="Q545:Q547"/>
    <mergeCell ref="U545:U547"/>
    <mergeCell ref="A4:C4"/>
    <mergeCell ref="A5:D5"/>
    <mergeCell ref="A13:A15"/>
    <mergeCell ref="A16:A17"/>
    <mergeCell ref="A18:A19"/>
  </mergeCells>
  <pageMargins left="0.7" right="0.7" top="0.75" bottom="0.75" header="0.3" footer="0.3"/>
  <pageSetup orientation="portrait" r:id="rId1"/>
  <headerFooter>
    <oddHeader>&amp;CIn/Outcome - By Amelia Hong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4"/>
  <sheetViews>
    <sheetView zoomScaleNormal="100" workbookViewId="0" xr3:uid="{842E5F09-E766-5B8D-85AF-A39847EA96FD}">
      <selection activeCell="J38" sqref="J38"/>
    </sheetView>
  </sheetViews>
  <sheetFormatPr defaultColWidth="9.16796875" defaultRowHeight="12.75" x14ac:dyDescent="0.15"/>
  <cols>
    <col min="1" max="1" width="3.1015625" style="31" customWidth="1"/>
    <col min="2" max="2" width="8.8984375" style="31" customWidth="1"/>
    <col min="3" max="3" width="13.484375" style="31" customWidth="1"/>
    <col min="4" max="4" width="12.67578125" style="31" customWidth="1"/>
    <col min="5" max="5" width="9.70703125" style="31" customWidth="1"/>
    <col min="6" max="7" width="3.50390625" style="31" customWidth="1"/>
    <col min="8" max="8" width="19.41796875" style="31" customWidth="1"/>
    <col min="9" max="9" width="12.67578125" style="31" customWidth="1"/>
    <col min="10" max="10" width="11.8671875" style="31" customWidth="1"/>
    <col min="11" max="16384" width="9.16796875" style="31"/>
  </cols>
  <sheetData>
    <row r="1" spans="1:10" ht="25.5" x14ac:dyDescent="0.3">
      <c r="A1" s="117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x14ac:dyDescent="0.2">
      <c r="A2" s="32" t="s">
        <v>50</v>
      </c>
      <c r="B2" s="33"/>
      <c r="C2" s="33"/>
      <c r="D2" s="33"/>
      <c r="E2" s="33"/>
      <c r="F2" s="30"/>
      <c r="G2" s="30"/>
      <c r="H2" s="30"/>
      <c r="I2" s="30"/>
      <c r="J2" s="30"/>
    </row>
    <row r="3" spans="1:10" ht="21" customHeight="1" x14ac:dyDescent="0.2">
      <c r="A3" s="42" t="s">
        <v>51</v>
      </c>
      <c r="B3" s="33"/>
      <c r="C3" s="33"/>
      <c r="D3" s="33"/>
      <c r="E3" s="33"/>
      <c r="F3" s="30"/>
      <c r="G3" s="30"/>
      <c r="H3" s="30"/>
      <c r="I3" s="30"/>
      <c r="J3" s="30"/>
    </row>
    <row r="4" spans="1:10" ht="18" x14ac:dyDescent="0.2">
      <c r="A4" s="34"/>
      <c r="B4" s="33"/>
      <c r="C4" s="33"/>
      <c r="D4" s="33"/>
      <c r="E4" s="33"/>
      <c r="F4" s="33"/>
      <c r="G4" s="33"/>
      <c r="H4" s="33"/>
      <c r="I4" s="33"/>
      <c r="J4" s="33"/>
    </row>
    <row r="5" spans="1:10" ht="14.25" x14ac:dyDescent="0.15">
      <c r="A5" s="24" t="s">
        <v>7</v>
      </c>
      <c r="B5" s="35"/>
      <c r="C5" s="35"/>
      <c r="D5" s="36" t="s">
        <v>8</v>
      </c>
      <c r="E5" s="36" t="s">
        <v>9</v>
      </c>
      <c r="F5" s="35"/>
      <c r="G5" s="24" t="s">
        <v>10</v>
      </c>
      <c r="H5" s="35"/>
      <c r="I5" s="36" t="s">
        <v>8</v>
      </c>
      <c r="J5" s="36" t="s">
        <v>9</v>
      </c>
    </row>
    <row r="6" spans="1:10" ht="14.25" x14ac:dyDescent="0.15">
      <c r="A6" s="24"/>
      <c r="B6" s="35"/>
      <c r="C6" s="35"/>
      <c r="D6" s="37"/>
      <c r="E6" s="37"/>
      <c r="F6" s="35"/>
      <c r="G6" s="24"/>
      <c r="H6" s="35"/>
      <c r="I6" s="37"/>
      <c r="J6" s="37"/>
    </row>
    <row r="7" spans="1:10" ht="14.25" x14ac:dyDescent="0.15">
      <c r="A7" s="45" t="s">
        <v>13</v>
      </c>
      <c r="B7" s="46"/>
      <c r="C7" s="46"/>
      <c r="D7" s="49"/>
      <c r="E7" s="49"/>
      <c r="F7" s="35"/>
      <c r="G7" s="52"/>
      <c r="H7" s="45" t="s">
        <v>39</v>
      </c>
      <c r="I7" s="49"/>
      <c r="J7" s="49"/>
    </row>
    <row r="8" spans="1:10" ht="20.100000000000001" customHeight="1" x14ac:dyDescent="0.15">
      <c r="A8" s="35"/>
      <c r="B8" s="35" t="s">
        <v>15</v>
      </c>
      <c r="C8" s="35"/>
      <c r="D8" s="57">
        <v>1500</v>
      </c>
      <c r="E8" s="38">
        <f>D8/$D$31</f>
        <v>1.3297872340425532E-3</v>
      </c>
      <c r="F8" s="35"/>
      <c r="G8" s="35"/>
      <c r="H8" s="35" t="s">
        <v>106</v>
      </c>
      <c r="I8" s="57">
        <v>20000</v>
      </c>
      <c r="J8" s="38">
        <f t="shared" ref="J8:J15" si="0">I8/$I$25</f>
        <v>2.1505376344086023E-2</v>
      </c>
    </row>
    <row r="9" spans="1:10" ht="20.100000000000001" customHeight="1" x14ac:dyDescent="0.15">
      <c r="A9" s="35"/>
      <c r="B9" s="35" t="s">
        <v>24</v>
      </c>
      <c r="C9" s="35"/>
      <c r="D9" s="57">
        <v>500</v>
      </c>
      <c r="E9" s="38">
        <f>D9/$D$31</f>
        <v>4.4326241134751772E-4</v>
      </c>
      <c r="F9" s="35"/>
      <c r="G9" s="35"/>
      <c r="H9" s="35" t="s">
        <v>14</v>
      </c>
      <c r="I9" s="57">
        <v>0</v>
      </c>
      <c r="J9" s="38">
        <f t="shared" si="0"/>
        <v>0</v>
      </c>
    </row>
    <row r="10" spans="1:10" ht="20.100000000000001" customHeight="1" x14ac:dyDescent="0.15">
      <c r="A10" s="35"/>
      <c r="B10" s="35" t="s">
        <v>107</v>
      </c>
      <c r="C10" s="35"/>
      <c r="D10" s="57">
        <v>1000</v>
      </c>
      <c r="E10" s="38">
        <f>D10/$D$31</f>
        <v>8.8652482269503544E-4</v>
      </c>
      <c r="F10" s="35"/>
      <c r="G10" s="35"/>
      <c r="H10" s="35" t="s">
        <v>108</v>
      </c>
      <c r="I10" s="57">
        <v>0</v>
      </c>
      <c r="J10" s="38">
        <f t="shared" si="0"/>
        <v>0</v>
      </c>
    </row>
    <row r="11" spans="1:10" ht="20.100000000000001" customHeight="1" x14ac:dyDescent="0.15">
      <c r="A11" s="35"/>
      <c r="B11" s="35" t="s">
        <v>16</v>
      </c>
      <c r="C11" s="35"/>
      <c r="D11" s="62">
        <v>50000</v>
      </c>
      <c r="E11" s="39">
        <f>D11/$D$31</f>
        <v>4.4326241134751775E-2</v>
      </c>
      <c r="F11" s="35"/>
      <c r="G11" s="35"/>
      <c r="H11" s="35" t="s">
        <v>11</v>
      </c>
      <c r="I11" s="58">
        <v>60000</v>
      </c>
      <c r="J11" s="38">
        <f t="shared" si="0"/>
        <v>6.4516129032258063E-2</v>
      </c>
    </row>
    <row r="12" spans="1:10" ht="20.100000000000001" customHeight="1" thickBot="1" x14ac:dyDescent="0.2">
      <c r="A12" s="29" t="s">
        <v>48</v>
      </c>
      <c r="B12" s="35"/>
      <c r="C12" s="35"/>
      <c r="D12" s="63">
        <f>SUM(D8:D11)</f>
        <v>53000</v>
      </c>
      <c r="E12" s="40">
        <f>SUM(E8:E11)</f>
        <v>4.6985815602836878E-2</v>
      </c>
      <c r="F12" s="35"/>
      <c r="G12" s="35"/>
      <c r="H12" s="35" t="s">
        <v>27</v>
      </c>
      <c r="I12" s="58">
        <v>700000</v>
      </c>
      <c r="J12" s="38">
        <f t="shared" si="0"/>
        <v>0.75268817204301075</v>
      </c>
    </row>
    <row r="13" spans="1:10" ht="20.100000000000001" customHeight="1" thickTop="1" x14ac:dyDescent="0.15">
      <c r="A13" s="35"/>
      <c r="B13" s="35"/>
      <c r="C13" s="35"/>
      <c r="D13" s="57"/>
      <c r="E13" s="38"/>
      <c r="F13" s="35"/>
      <c r="G13" s="35"/>
      <c r="H13" s="35" t="s">
        <v>28</v>
      </c>
      <c r="I13" s="58">
        <v>150000</v>
      </c>
      <c r="J13" s="38">
        <f t="shared" si="0"/>
        <v>0.16129032258064516</v>
      </c>
    </row>
    <row r="14" spans="1:10" ht="20.100000000000001" customHeight="1" x14ac:dyDescent="0.15">
      <c r="A14" s="45" t="s">
        <v>30</v>
      </c>
      <c r="B14" s="46"/>
      <c r="C14" s="46"/>
      <c r="D14" s="47"/>
      <c r="E14" s="48"/>
      <c r="F14" s="35"/>
      <c r="G14" s="35"/>
      <c r="H14" s="35" t="s">
        <v>29</v>
      </c>
      <c r="I14" s="57">
        <v>0</v>
      </c>
      <c r="J14" s="38">
        <f t="shared" si="0"/>
        <v>0</v>
      </c>
    </row>
    <row r="15" spans="1:10" ht="20.100000000000001" customHeight="1" x14ac:dyDescent="0.15">
      <c r="A15" s="29"/>
      <c r="B15" s="35" t="s">
        <v>22</v>
      </c>
      <c r="C15" s="35"/>
      <c r="D15" s="57">
        <v>150000</v>
      </c>
      <c r="E15" s="38">
        <f t="shared" ref="E15:E23" si="1">D15/$D$31</f>
        <v>0.13297872340425532</v>
      </c>
      <c r="F15" s="35"/>
      <c r="H15" s="35" t="s">
        <v>42</v>
      </c>
      <c r="I15" s="57">
        <v>0</v>
      </c>
      <c r="J15" s="38">
        <f t="shared" si="0"/>
        <v>0</v>
      </c>
    </row>
    <row r="16" spans="1:10" ht="20.100000000000001" customHeight="1" thickBot="1" x14ac:dyDescent="0.2">
      <c r="A16" s="35"/>
      <c r="B16" s="35" t="s">
        <v>25</v>
      </c>
      <c r="C16" s="35"/>
      <c r="D16" s="57">
        <v>0</v>
      </c>
      <c r="E16" s="38">
        <f t="shared" si="1"/>
        <v>0</v>
      </c>
      <c r="F16" s="35"/>
      <c r="G16" s="53" t="s">
        <v>44</v>
      </c>
      <c r="I16" s="61">
        <f>SUM(I8:I15)</f>
        <v>930000</v>
      </c>
      <c r="J16" s="60">
        <f>SUM(J2:J8)</f>
        <v>2.1505376344086023E-2</v>
      </c>
    </row>
    <row r="17" spans="1:11" ht="20.100000000000001" customHeight="1" thickTop="1" x14ac:dyDescent="0.15">
      <c r="A17" s="35"/>
      <c r="B17" s="35" t="s">
        <v>32</v>
      </c>
      <c r="C17" s="35"/>
      <c r="D17" s="57">
        <v>25000</v>
      </c>
      <c r="E17" s="38">
        <f t="shared" si="1"/>
        <v>2.2163120567375887E-2</v>
      </c>
      <c r="F17" s="35"/>
      <c r="I17" s="59"/>
    </row>
    <row r="18" spans="1:11" ht="20.100000000000001" customHeight="1" x14ac:dyDescent="0.15">
      <c r="A18" s="35"/>
      <c r="B18" s="35" t="s">
        <v>17</v>
      </c>
      <c r="C18" s="35"/>
      <c r="D18" s="57">
        <v>20000</v>
      </c>
      <c r="E18" s="38">
        <f t="shared" si="1"/>
        <v>1.7730496453900711E-2</v>
      </c>
      <c r="F18" s="35"/>
      <c r="I18" s="59"/>
    </row>
    <row r="19" spans="1:11" ht="20.100000000000001" customHeight="1" x14ac:dyDescent="0.15">
      <c r="A19" s="35"/>
      <c r="B19" s="35" t="s">
        <v>18</v>
      </c>
      <c r="C19" s="35"/>
      <c r="D19" s="57">
        <v>5000</v>
      </c>
      <c r="E19" s="38">
        <f t="shared" si="1"/>
        <v>4.4326241134751776E-3</v>
      </c>
      <c r="F19" s="35"/>
      <c r="G19" s="52"/>
      <c r="H19" s="45" t="s">
        <v>40</v>
      </c>
      <c r="I19" s="49"/>
      <c r="J19" s="49"/>
    </row>
    <row r="20" spans="1:11" ht="20.100000000000001" customHeight="1" x14ac:dyDescent="0.15">
      <c r="A20" s="35"/>
      <c r="B20" s="35" t="s">
        <v>19</v>
      </c>
      <c r="C20" s="35"/>
      <c r="D20" s="57">
        <v>5000</v>
      </c>
      <c r="E20" s="38">
        <f t="shared" si="1"/>
        <v>4.4326241134751776E-3</v>
      </c>
      <c r="F20" s="35"/>
      <c r="G20" s="35"/>
      <c r="H20" s="35" t="s">
        <v>41</v>
      </c>
      <c r="I20" s="57">
        <v>0</v>
      </c>
      <c r="J20" s="38">
        <f>I20/$I$25</f>
        <v>0</v>
      </c>
    </row>
    <row r="21" spans="1:11" ht="20.100000000000001" customHeight="1" x14ac:dyDescent="0.15">
      <c r="A21" s="35"/>
      <c r="B21" s="35" t="s">
        <v>23</v>
      </c>
      <c r="C21" s="35"/>
      <c r="D21" s="64">
        <v>0</v>
      </c>
      <c r="E21" s="43">
        <f t="shared" si="1"/>
        <v>0</v>
      </c>
      <c r="F21" s="35"/>
      <c r="G21" s="35"/>
      <c r="H21" s="35" t="s">
        <v>43</v>
      </c>
      <c r="I21" s="57">
        <v>0</v>
      </c>
      <c r="J21" s="38">
        <f>I21/$I$25</f>
        <v>0</v>
      </c>
    </row>
    <row r="22" spans="1:11" ht="20.100000000000001" customHeight="1" thickBot="1" x14ac:dyDescent="0.2">
      <c r="A22" s="35"/>
      <c r="B22" s="35" t="s">
        <v>21</v>
      </c>
      <c r="C22" s="35"/>
      <c r="D22" s="62"/>
      <c r="E22" s="39">
        <f t="shared" si="1"/>
        <v>0</v>
      </c>
      <c r="F22" s="35"/>
      <c r="G22" s="53" t="s">
        <v>45</v>
      </c>
      <c r="I22" s="61">
        <f>SUM(I20:I21)</f>
        <v>0</v>
      </c>
      <c r="J22" s="60">
        <f>SUM(J20:J21)</f>
        <v>0</v>
      </c>
    </row>
    <row r="23" spans="1:11" ht="20.100000000000001" customHeight="1" thickTop="1" thickBot="1" x14ac:dyDescent="0.2">
      <c r="A23" s="29" t="s">
        <v>31</v>
      </c>
      <c r="B23" s="35"/>
      <c r="C23" s="35"/>
      <c r="D23" s="63">
        <f>SUM(D15:D22)</f>
        <v>205000</v>
      </c>
      <c r="E23" s="40">
        <f t="shared" si="1"/>
        <v>0.18173758865248227</v>
      </c>
      <c r="F23" s="35"/>
      <c r="G23" s="35"/>
      <c r="I23" s="68"/>
    </row>
    <row r="24" spans="1:11" ht="20.100000000000001" customHeight="1" thickTop="1" x14ac:dyDescent="0.15">
      <c r="A24" s="35"/>
      <c r="B24" s="35"/>
      <c r="C24" s="35"/>
      <c r="D24" s="57"/>
      <c r="E24" s="38"/>
      <c r="F24" s="35"/>
      <c r="G24" s="35"/>
      <c r="I24" s="68"/>
    </row>
    <row r="25" spans="1:11" ht="20.100000000000001" customHeight="1" thickBot="1" x14ac:dyDescent="0.2">
      <c r="A25" s="45" t="s">
        <v>33</v>
      </c>
      <c r="B25" s="46"/>
      <c r="C25" s="46"/>
      <c r="D25" s="47"/>
      <c r="E25" s="48"/>
      <c r="F25" s="35"/>
      <c r="G25" s="29" t="s">
        <v>46</v>
      </c>
      <c r="H25" s="35"/>
      <c r="I25" s="69">
        <f>I16+I22</f>
        <v>930000</v>
      </c>
      <c r="J25" s="40">
        <f>IF(I25,I25/I25,"")</f>
        <v>1</v>
      </c>
    </row>
    <row r="26" spans="1:11" ht="20.100000000000001" customHeight="1" thickTop="1" x14ac:dyDescent="0.15">
      <c r="A26" s="35"/>
      <c r="B26" s="35" t="s">
        <v>20</v>
      </c>
      <c r="C26" s="35"/>
      <c r="D26" s="58">
        <v>800000</v>
      </c>
      <c r="E26" s="38">
        <f>D26/$D$31</f>
        <v>0.70921985815602839</v>
      </c>
      <c r="F26" s="35"/>
      <c r="G26" s="35"/>
      <c r="I26" s="2"/>
    </row>
    <row r="27" spans="1:11" ht="20.100000000000001" customHeight="1" thickBot="1" x14ac:dyDescent="0.2">
      <c r="A27" s="35"/>
      <c r="B27" s="35" t="s">
        <v>26</v>
      </c>
      <c r="C27" s="35"/>
      <c r="D27" s="65">
        <v>70000</v>
      </c>
      <c r="E27" s="43">
        <f>D27/$D$31</f>
        <v>6.2056737588652482E-2</v>
      </c>
      <c r="F27" s="35"/>
      <c r="G27" s="35"/>
      <c r="I27" s="2"/>
    </row>
    <row r="28" spans="1:11" ht="20.100000000000001" customHeight="1" x14ac:dyDescent="0.15">
      <c r="A28" s="35"/>
      <c r="B28" s="35" t="s">
        <v>34</v>
      </c>
      <c r="C28" s="35"/>
      <c r="D28" s="66"/>
      <c r="E28" s="39">
        <f>D28/$D$31</f>
        <v>0</v>
      </c>
      <c r="F28" s="44"/>
      <c r="G28" s="70" t="s">
        <v>37</v>
      </c>
      <c r="H28" s="71"/>
      <c r="I28" s="72"/>
      <c r="J28" s="73"/>
      <c r="K28" s="54"/>
    </row>
    <row r="29" spans="1:11" ht="20.100000000000001" customHeight="1" thickBot="1" x14ac:dyDescent="0.2">
      <c r="A29" s="29" t="s">
        <v>35</v>
      </c>
      <c r="B29" s="35"/>
      <c r="C29" s="35"/>
      <c r="D29" s="67">
        <f>SUM(D26:D28)</f>
        <v>870000</v>
      </c>
      <c r="E29" s="40">
        <f>D29/$D$31</f>
        <v>0.77127659574468088</v>
      </c>
      <c r="F29" s="35"/>
      <c r="G29" s="74" t="s">
        <v>12</v>
      </c>
      <c r="H29" s="55"/>
      <c r="I29" s="75"/>
      <c r="J29" s="76">
        <f>D31</f>
        <v>1128000</v>
      </c>
      <c r="K29" s="55"/>
    </row>
    <row r="30" spans="1:11" ht="20.100000000000001" customHeight="1" thickTop="1" x14ac:dyDescent="0.15">
      <c r="A30" s="35"/>
      <c r="B30" s="35"/>
      <c r="C30" s="35"/>
      <c r="D30" s="58"/>
      <c r="E30" s="38"/>
      <c r="F30" s="35"/>
      <c r="G30" s="77" t="s">
        <v>38</v>
      </c>
      <c r="H30" s="55"/>
      <c r="I30" s="75"/>
      <c r="J30" s="76">
        <f>I25</f>
        <v>930000</v>
      </c>
      <c r="K30" s="55"/>
    </row>
    <row r="31" spans="1:11" ht="20.100000000000001" customHeight="1" thickBot="1" x14ac:dyDescent="0.2">
      <c r="A31" s="45" t="s">
        <v>36</v>
      </c>
      <c r="B31" s="45"/>
      <c r="C31" s="45"/>
      <c r="D31" s="50">
        <f>D23+D29+D12</f>
        <v>1128000</v>
      </c>
      <c r="E31" s="51">
        <f>IF(D31,D31/D31,"")</f>
        <v>1</v>
      </c>
      <c r="F31" s="35"/>
      <c r="G31" s="78" t="s">
        <v>47</v>
      </c>
      <c r="H31" s="79"/>
      <c r="I31" s="79"/>
      <c r="J31" s="80">
        <f>J29-J30</f>
        <v>198000</v>
      </c>
      <c r="K31" s="56"/>
    </row>
    <row r="32" spans="1:11" ht="20.100000000000001" customHeight="1" thickTop="1" x14ac:dyDescent="0.15">
      <c r="A32" s="118"/>
      <c r="B32" s="118"/>
      <c r="C32" s="118"/>
      <c r="D32" s="118"/>
      <c r="E32" s="118"/>
      <c r="F32" s="119"/>
      <c r="G32" s="118"/>
      <c r="H32" s="118"/>
      <c r="I32" s="120"/>
      <c r="J32" s="118"/>
      <c r="K32" s="118"/>
    </row>
    <row r="33" spans="1:11" ht="12.75" customHeight="1" x14ac:dyDescent="0.15">
      <c r="A33" s="121" t="s">
        <v>49</v>
      </c>
      <c r="B33" s="118"/>
      <c r="C33" s="118"/>
      <c r="D33" s="118"/>
      <c r="E33" s="118"/>
      <c r="F33" s="118"/>
      <c r="G33" s="118"/>
      <c r="H33" s="118"/>
      <c r="I33" s="120"/>
      <c r="J33" s="118"/>
      <c r="K33" s="118"/>
    </row>
    <row r="34" spans="1:11" ht="12.75" customHeight="1" x14ac:dyDescent="0.15">
      <c r="A34" s="118" t="s">
        <v>109</v>
      </c>
      <c r="B34" s="118"/>
      <c r="C34" s="118"/>
      <c r="D34" s="118"/>
      <c r="E34" s="118"/>
      <c r="F34" s="118"/>
      <c r="G34" s="118"/>
      <c r="H34" s="118"/>
      <c r="I34" s="120"/>
      <c r="J34" s="124">
        <f>D12/'Cash Flow'!C39</f>
        <v>6.0571428571428569</v>
      </c>
      <c r="K34" s="118"/>
    </row>
    <row r="35" spans="1:11" ht="12.75" customHeight="1" x14ac:dyDescent="0.15">
      <c r="A35" s="118" t="s">
        <v>111</v>
      </c>
      <c r="B35" s="118"/>
      <c r="C35" s="118"/>
      <c r="D35" s="118"/>
      <c r="E35" s="118"/>
      <c r="F35" s="118"/>
      <c r="G35" s="118"/>
      <c r="H35" s="118"/>
      <c r="I35" s="120"/>
      <c r="J35" s="122"/>
      <c r="K35" s="118"/>
    </row>
    <row r="36" spans="1:11" ht="12.75" customHeight="1" x14ac:dyDescent="0.15">
      <c r="A36" s="118" t="s">
        <v>110</v>
      </c>
      <c r="B36" s="118"/>
      <c r="C36" s="118"/>
      <c r="D36" s="118"/>
      <c r="E36" s="118"/>
      <c r="F36" s="118"/>
      <c r="G36" s="118"/>
      <c r="H36" s="118"/>
      <c r="I36" s="118"/>
      <c r="J36" s="123">
        <f>('Cash Flow'!C41+'Cash Flow'!C45)/'Cash Flow'!C11</f>
        <v>0.309</v>
      </c>
      <c r="K36" s="118"/>
    </row>
    <row r="37" spans="1:11" ht="12.75" customHeight="1" x14ac:dyDescent="0.15">
      <c r="A37" s="118" t="s">
        <v>112</v>
      </c>
      <c r="B37" s="118"/>
      <c r="C37" s="118"/>
      <c r="D37" s="118"/>
      <c r="E37" s="118"/>
      <c r="F37" s="118"/>
      <c r="G37" s="118"/>
      <c r="H37" s="118"/>
      <c r="I37" s="118"/>
      <c r="J37" s="123">
        <f>J30/J29</f>
        <v>0.82446808510638303</v>
      </c>
      <c r="K37" s="118"/>
    </row>
    <row r="38" spans="1:11" ht="12.75" customHeight="1" x14ac:dyDescent="0.15">
      <c r="A38" s="118" t="s">
        <v>113</v>
      </c>
      <c r="B38" s="118"/>
      <c r="C38" s="118"/>
      <c r="D38" s="118"/>
      <c r="E38" s="118"/>
      <c r="F38" s="118"/>
      <c r="G38" s="118"/>
      <c r="H38" s="118"/>
      <c r="I38" s="118"/>
      <c r="J38" s="125">
        <f>('Cash Flow'!C13+'Cash Flow'!C18+'Cash Flow'!C34+'Cash Flow'!C36)/'Cash Flow'!C11</f>
        <v>0.36</v>
      </c>
      <c r="K38" s="118"/>
    </row>
    <row r="39" spans="1:11" ht="12.75" customHeight="1" x14ac:dyDescent="0.15">
      <c r="A39" s="118" t="s">
        <v>114</v>
      </c>
      <c r="B39" s="118"/>
      <c r="C39" s="118"/>
      <c r="D39" s="118"/>
      <c r="E39" s="118"/>
      <c r="F39" s="118"/>
      <c r="G39" s="118"/>
      <c r="H39" s="118"/>
      <c r="I39" s="118"/>
      <c r="J39" s="123">
        <f>D23/D31</f>
        <v>0.18173758865248227</v>
      </c>
      <c r="K39" s="118"/>
    </row>
    <row r="40" spans="1:11" ht="12.75" customHeight="1" x14ac:dyDescent="0.15">
      <c r="A40" s="118" t="s">
        <v>124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2.75" customHeight="1" x14ac:dyDescent="0.1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ht="12.75" customHeight="1" x14ac:dyDescent="0.15">
      <c r="A42" s="118"/>
      <c r="B42" s="118"/>
      <c r="C42" s="118"/>
      <c r="D42" s="118"/>
      <c r="E42" s="118"/>
      <c r="F42" s="118"/>
      <c r="G42" s="118"/>
      <c r="H42" s="118"/>
      <c r="I42" s="120"/>
      <c r="J42" s="118"/>
      <c r="K42" s="118"/>
    </row>
    <row r="43" spans="1:11" ht="12.75" customHeight="1" x14ac:dyDescent="0.15">
      <c r="A43" s="118"/>
      <c r="B43" s="118"/>
      <c r="C43" s="118"/>
      <c r="D43" s="118"/>
      <c r="E43" s="118"/>
      <c r="F43" s="118"/>
      <c r="G43" s="118"/>
      <c r="H43" s="118"/>
      <c r="I43" s="120"/>
      <c r="J43" s="118"/>
      <c r="K43" s="118"/>
    </row>
    <row r="44" spans="1:11" ht="12.75" customHeight="1" x14ac:dyDescent="0.15">
      <c r="A44" s="118"/>
      <c r="B44" s="118"/>
      <c r="C44" s="118"/>
      <c r="D44" s="118"/>
      <c r="E44" s="118"/>
      <c r="F44" s="118"/>
      <c r="G44" s="118"/>
      <c r="H44" s="118"/>
      <c r="I44" s="120"/>
      <c r="J44" s="118"/>
      <c r="K44" s="118"/>
    </row>
    <row r="45" spans="1:11" ht="12.75" customHeight="1" x14ac:dyDescent="0.15">
      <c r="A45" s="118"/>
      <c r="B45" s="118"/>
      <c r="C45" s="118"/>
      <c r="D45" s="118"/>
      <c r="E45" s="118"/>
      <c r="F45" s="118"/>
      <c r="G45" s="118"/>
      <c r="H45" s="118"/>
      <c r="I45" s="120"/>
      <c r="J45" s="118"/>
      <c r="K45" s="118"/>
    </row>
    <row r="46" spans="1:11" ht="12.75" customHeight="1" x14ac:dyDescent="0.15">
      <c r="A46" s="118"/>
      <c r="B46" s="118"/>
      <c r="C46" s="118"/>
      <c r="D46" s="118"/>
      <c r="E46" s="118"/>
      <c r="F46" s="118"/>
      <c r="G46" s="118"/>
      <c r="H46" s="118"/>
      <c r="I46" s="120"/>
      <c r="J46" s="118"/>
      <c r="K46" s="118"/>
    </row>
    <row r="47" spans="1:11" ht="12.75" customHeight="1" x14ac:dyDescent="0.15">
      <c r="I47" s="3"/>
    </row>
    <row r="48" spans="1:11" ht="12.75" customHeight="1" x14ac:dyDescent="0.15">
      <c r="I48" s="3"/>
    </row>
    <row r="49" spans="8:13" ht="12.75" customHeight="1" x14ac:dyDescent="0.15">
      <c r="I49" s="3"/>
      <c r="L49" s="1"/>
      <c r="M49" s="3"/>
    </row>
    <row r="50" spans="8:13" ht="12.75" customHeight="1" x14ac:dyDescent="0.15">
      <c r="I50" s="3"/>
      <c r="L50" s="1"/>
      <c r="M50" s="3"/>
    </row>
    <row r="51" spans="8:13" ht="12.75" customHeight="1" x14ac:dyDescent="0.15">
      <c r="I51" s="3"/>
      <c r="L51" s="1"/>
      <c r="M51" s="3"/>
    </row>
    <row r="52" spans="8:13" ht="12.75" customHeight="1" x14ac:dyDescent="0.15">
      <c r="I52" s="3"/>
      <c r="L52" s="1"/>
      <c r="M52" s="3"/>
    </row>
    <row r="53" spans="8:13" ht="12.75" customHeight="1" x14ac:dyDescent="0.15">
      <c r="I53" s="3"/>
      <c r="L53" s="1"/>
      <c r="M53" s="3"/>
    </row>
    <row r="54" spans="8:13" ht="12.75" customHeight="1" x14ac:dyDescent="0.15">
      <c r="I54" s="3"/>
      <c r="L54" s="4"/>
      <c r="M54" s="2"/>
    </row>
    <row r="55" spans="8:13" ht="12.75" customHeight="1" x14ac:dyDescent="0.15">
      <c r="I55" s="3"/>
      <c r="L55" s="4"/>
      <c r="M55" s="2"/>
    </row>
    <row r="56" spans="8:13" ht="12.75" customHeight="1" x14ac:dyDescent="0.15">
      <c r="I56" s="3"/>
      <c r="L56" s="4"/>
      <c r="M56" s="2"/>
    </row>
    <row r="57" spans="8:13" ht="12.75" customHeight="1" x14ac:dyDescent="0.15">
      <c r="I57" s="3"/>
      <c r="L57" s="4"/>
      <c r="M57" s="2"/>
    </row>
    <row r="58" spans="8:13" ht="12.75" customHeight="1" x14ac:dyDescent="0.15">
      <c r="H58" s="1"/>
      <c r="I58" s="3"/>
      <c r="L58" s="4"/>
      <c r="M58" s="2"/>
    </row>
    <row r="59" spans="8:13" ht="12.75" customHeight="1" x14ac:dyDescent="0.15">
      <c r="H59" s="1"/>
      <c r="I59" s="3"/>
      <c r="L59" s="4"/>
      <c r="M59" s="2"/>
    </row>
    <row r="60" spans="8:13" ht="12.75" customHeight="1" x14ac:dyDescent="0.15">
      <c r="H60" s="1"/>
      <c r="I60" s="3"/>
      <c r="L60" s="4"/>
      <c r="M60" s="2"/>
    </row>
    <row r="61" spans="8:13" ht="12.75" customHeight="1" x14ac:dyDescent="0.15">
      <c r="H61" s="1"/>
      <c r="I61" s="3"/>
      <c r="L61" s="4"/>
      <c r="M61" s="2"/>
    </row>
    <row r="62" spans="8:13" ht="12.75" customHeight="1" x14ac:dyDescent="0.15">
      <c r="H62" s="1"/>
      <c r="I62" s="3"/>
      <c r="L62" s="4"/>
      <c r="M62" s="2"/>
    </row>
    <row r="63" spans="8:13" ht="12.75" customHeight="1" x14ac:dyDescent="0.15">
      <c r="H63" s="1"/>
      <c r="I63" s="3"/>
      <c r="L63" s="4"/>
      <c r="M63" s="2"/>
    </row>
    <row r="64" spans="8:13" ht="12.75" customHeight="1" x14ac:dyDescent="0.15">
      <c r="H64" s="1"/>
      <c r="I64" s="3"/>
      <c r="L64" s="4"/>
      <c r="M64" s="2"/>
    </row>
    <row r="65" spans="2:13" ht="12.75" customHeight="1" x14ac:dyDescent="0.15">
      <c r="H65" s="1"/>
      <c r="I65" s="3"/>
      <c r="L65" s="4"/>
      <c r="M65" s="2"/>
    </row>
    <row r="66" spans="2:13" ht="12.75" customHeight="1" x14ac:dyDescent="0.15">
      <c r="H66" s="1"/>
      <c r="I66" s="3"/>
      <c r="L66" s="4"/>
      <c r="M66" s="2"/>
    </row>
    <row r="67" spans="2:13" ht="12.75" customHeight="1" x14ac:dyDescent="0.15">
      <c r="H67" s="1"/>
      <c r="I67" s="3"/>
      <c r="L67" s="4"/>
      <c r="M67" s="2"/>
    </row>
    <row r="68" spans="2:13" ht="12.75" customHeight="1" x14ac:dyDescent="0.15">
      <c r="H68" s="1"/>
      <c r="I68" s="3"/>
      <c r="L68" s="4"/>
      <c r="M68" s="2"/>
    </row>
    <row r="69" spans="2:13" ht="12.75" customHeight="1" x14ac:dyDescent="0.15">
      <c r="L69" s="4"/>
      <c r="M69" s="2"/>
    </row>
    <row r="70" spans="2:13" ht="12.75" customHeight="1" x14ac:dyDescent="0.15">
      <c r="G70" s="1"/>
      <c r="L70" s="4"/>
      <c r="M70" s="2"/>
    </row>
    <row r="71" spans="2:13" x14ac:dyDescent="0.15">
      <c r="F71" s="1"/>
      <c r="G71" s="1"/>
      <c r="L71" s="4"/>
      <c r="M71" s="2"/>
    </row>
    <row r="72" spans="2:13" x14ac:dyDescent="0.15">
      <c r="F72" s="1"/>
      <c r="G72" s="1"/>
      <c r="L72" s="4"/>
      <c r="M72" s="2"/>
    </row>
    <row r="73" spans="2:13" x14ac:dyDescent="0.15">
      <c r="F73" s="1"/>
      <c r="G73" s="1"/>
      <c r="L73" s="4"/>
      <c r="M73" s="2"/>
    </row>
    <row r="74" spans="2:13" x14ac:dyDescent="0.15">
      <c r="B74" s="1"/>
      <c r="C74" s="1"/>
      <c r="F74" s="1"/>
      <c r="G74" s="1"/>
      <c r="L74" s="4"/>
      <c r="M74" s="2"/>
    </row>
    <row r="75" spans="2:13" x14ac:dyDescent="0.15">
      <c r="B75" s="1"/>
      <c r="C75" s="1"/>
      <c r="F75" s="1"/>
      <c r="G75" s="1"/>
      <c r="L75" s="4"/>
      <c r="M75" s="2"/>
    </row>
    <row r="76" spans="2:13" x14ac:dyDescent="0.15">
      <c r="B76" s="1"/>
      <c r="C76" s="1"/>
      <c r="F76" s="1"/>
      <c r="G76" s="1"/>
      <c r="L76" s="4"/>
      <c r="M76" s="2"/>
    </row>
    <row r="77" spans="2:13" x14ac:dyDescent="0.15">
      <c r="B77" s="1"/>
      <c r="C77" s="1"/>
      <c r="F77" s="1"/>
      <c r="G77" s="1"/>
      <c r="L77" s="4"/>
      <c r="M77" s="2"/>
    </row>
    <row r="78" spans="2:13" x14ac:dyDescent="0.15">
      <c r="B78" s="1"/>
      <c r="C78" s="1"/>
      <c r="G78" s="1"/>
      <c r="L78" s="4"/>
      <c r="M78" s="2"/>
    </row>
    <row r="79" spans="2:13" x14ac:dyDescent="0.15">
      <c r="B79" s="1"/>
      <c r="C79" s="1"/>
      <c r="G79" s="1"/>
      <c r="L79" s="4"/>
      <c r="M79" s="2"/>
    </row>
    <row r="80" spans="2:13" x14ac:dyDescent="0.15">
      <c r="B80" s="1"/>
      <c r="C80" s="1"/>
      <c r="G80" s="1"/>
      <c r="L80" s="4"/>
      <c r="M80" s="2"/>
    </row>
    <row r="81" spans="2:13" x14ac:dyDescent="0.15">
      <c r="B81" s="1"/>
      <c r="C81" s="1"/>
      <c r="L81" s="4"/>
      <c r="M81" s="2"/>
    </row>
    <row r="82" spans="2:13" x14ac:dyDescent="0.15">
      <c r="B82" s="1"/>
      <c r="C82" s="1"/>
      <c r="L82" s="4"/>
      <c r="M82" s="2"/>
    </row>
    <row r="83" spans="2:13" x14ac:dyDescent="0.15">
      <c r="L83" s="4"/>
      <c r="M83" s="2"/>
    </row>
    <row r="84" spans="2:13" x14ac:dyDescent="0.15">
      <c r="L84" s="4"/>
      <c r="M84" s="2"/>
    </row>
    <row r="85" spans="2:13" x14ac:dyDescent="0.15">
      <c r="L85" s="4"/>
      <c r="M85" s="2"/>
    </row>
    <row r="86" spans="2:13" x14ac:dyDescent="0.15">
      <c r="L86" s="4"/>
      <c r="M86" s="2"/>
    </row>
    <row r="87" spans="2:13" x14ac:dyDescent="0.15">
      <c r="L87" s="4"/>
      <c r="M87" s="2"/>
    </row>
    <row r="88" spans="2:13" x14ac:dyDescent="0.15">
      <c r="L88" s="4"/>
      <c r="M88" s="2"/>
    </row>
    <row r="89" spans="2:13" x14ac:dyDescent="0.15">
      <c r="L89" s="4"/>
      <c r="M89" s="2"/>
    </row>
    <row r="90" spans="2:13" x14ac:dyDescent="0.15">
      <c r="L90" s="4"/>
      <c r="M90" s="2"/>
    </row>
    <row r="91" spans="2:13" x14ac:dyDescent="0.15">
      <c r="L91" s="4"/>
      <c r="M91" s="2"/>
    </row>
    <row r="92" spans="2:13" x14ac:dyDescent="0.15">
      <c r="L92" s="4"/>
      <c r="M92" s="2"/>
    </row>
    <row r="93" spans="2:13" x14ac:dyDescent="0.15">
      <c r="L93" s="4"/>
      <c r="M93" s="2"/>
    </row>
    <row r="94" spans="2:13" x14ac:dyDescent="0.15">
      <c r="L94" s="4"/>
      <c r="M94" s="2"/>
    </row>
    <row r="95" spans="2:13" x14ac:dyDescent="0.15">
      <c r="L95" s="4"/>
      <c r="M95" s="2"/>
    </row>
    <row r="96" spans="2:13" x14ac:dyDescent="0.15">
      <c r="L96" s="4"/>
      <c r="M96" s="2"/>
    </row>
    <row r="97" spans="3:13" x14ac:dyDescent="0.15">
      <c r="L97" s="4"/>
      <c r="M97" s="2"/>
    </row>
    <row r="98" spans="3:13" x14ac:dyDescent="0.15">
      <c r="L98" s="4"/>
      <c r="M98" s="2"/>
    </row>
    <row r="99" spans="3:13" x14ac:dyDescent="0.15">
      <c r="L99" s="4"/>
      <c r="M99" s="2"/>
    </row>
    <row r="100" spans="3:13" x14ac:dyDescent="0.15">
      <c r="C100" s="41"/>
      <c r="L100" s="4"/>
      <c r="M100" s="2"/>
    </row>
    <row r="101" spans="3:13" x14ac:dyDescent="0.15">
      <c r="L101" s="4"/>
      <c r="M101" s="2"/>
    </row>
    <row r="102" spans="3:13" x14ac:dyDescent="0.15">
      <c r="L102" s="4"/>
      <c r="M102" s="2"/>
    </row>
    <row r="103" spans="3:13" x14ac:dyDescent="0.15">
      <c r="L103" s="4"/>
      <c r="M103" s="2"/>
    </row>
    <row r="104" spans="3:13" x14ac:dyDescent="0.15">
      <c r="L104" s="4"/>
      <c r="M104" s="2"/>
    </row>
    <row r="105" spans="3:13" x14ac:dyDescent="0.15">
      <c r="L105" s="4"/>
      <c r="M105" s="2"/>
    </row>
    <row r="106" spans="3:13" x14ac:dyDescent="0.15">
      <c r="L106" s="4"/>
      <c r="M106" s="2"/>
    </row>
    <row r="107" spans="3:13" x14ac:dyDescent="0.15">
      <c r="L107" s="4"/>
      <c r="M107" s="2"/>
    </row>
    <row r="108" spans="3:13" x14ac:dyDescent="0.15">
      <c r="L108" s="4"/>
      <c r="M108" s="2"/>
    </row>
    <row r="109" spans="3:13" x14ac:dyDescent="0.15">
      <c r="L109" s="4"/>
      <c r="M109" s="2"/>
    </row>
    <row r="110" spans="3:13" x14ac:dyDescent="0.15">
      <c r="L110" s="4"/>
      <c r="M110" s="2"/>
    </row>
    <row r="111" spans="3:13" x14ac:dyDescent="0.15">
      <c r="L111" s="4"/>
      <c r="M111" s="2"/>
    </row>
    <row r="112" spans="3:13" x14ac:dyDescent="0.15">
      <c r="L112" s="4"/>
      <c r="M112" s="2"/>
    </row>
    <row r="113" spans="12:13" x14ac:dyDescent="0.15">
      <c r="L113" s="4"/>
      <c r="M113" s="2"/>
    </row>
    <row r="114" spans="12:13" x14ac:dyDescent="0.15">
      <c r="L114" s="4"/>
      <c r="M114" s="2"/>
    </row>
    <row r="115" spans="12:13" x14ac:dyDescent="0.15">
      <c r="L115" s="4"/>
      <c r="M115" s="2"/>
    </row>
    <row r="116" spans="12:13" x14ac:dyDescent="0.15">
      <c r="L116" s="4"/>
      <c r="M116" s="2"/>
    </row>
    <row r="117" spans="12:13" x14ac:dyDescent="0.15">
      <c r="L117" s="4"/>
      <c r="M117" s="2"/>
    </row>
    <row r="118" spans="12:13" x14ac:dyDescent="0.15">
      <c r="L118" s="4"/>
      <c r="M118" s="2"/>
    </row>
    <row r="119" spans="12:13" x14ac:dyDescent="0.15">
      <c r="L119" s="4"/>
      <c r="M119" s="2"/>
    </row>
    <row r="120" spans="12:13" x14ac:dyDescent="0.15">
      <c r="L120" s="4"/>
      <c r="M120" s="2"/>
    </row>
    <row r="121" spans="12:13" x14ac:dyDescent="0.15">
      <c r="L121" s="4"/>
      <c r="M121" s="2"/>
    </row>
    <row r="122" spans="12:13" x14ac:dyDescent="0.15">
      <c r="L122" s="4"/>
      <c r="M122" s="2"/>
    </row>
    <row r="123" spans="12:13" x14ac:dyDescent="0.15">
      <c r="L123" s="4"/>
      <c r="M123" s="2"/>
    </row>
    <row r="124" spans="12:13" x14ac:dyDescent="0.15">
      <c r="L124" s="4"/>
      <c r="M124" s="2"/>
    </row>
    <row r="125" spans="12:13" x14ac:dyDescent="0.15">
      <c r="L125" s="4"/>
      <c r="M125" s="2"/>
    </row>
    <row r="126" spans="12:13" x14ac:dyDescent="0.15">
      <c r="L126" s="4"/>
      <c r="M126" s="2"/>
    </row>
    <row r="127" spans="12:13" x14ac:dyDescent="0.15">
      <c r="L127" s="4"/>
      <c r="M127" s="2"/>
    </row>
    <row r="128" spans="12:13" x14ac:dyDescent="0.15">
      <c r="L128" s="4"/>
      <c r="M128" s="2"/>
    </row>
    <row r="129" spans="12:13" x14ac:dyDescent="0.15">
      <c r="L129" s="4"/>
      <c r="M129" s="2"/>
    </row>
    <row r="130" spans="12:13" x14ac:dyDescent="0.15">
      <c r="L130" s="4"/>
      <c r="M130" s="2"/>
    </row>
    <row r="131" spans="12:13" x14ac:dyDescent="0.15">
      <c r="L131" s="4"/>
      <c r="M131" s="2"/>
    </row>
    <row r="132" spans="12:13" x14ac:dyDescent="0.15">
      <c r="L132" s="4"/>
      <c r="M132" s="2"/>
    </row>
    <row r="133" spans="12:13" x14ac:dyDescent="0.15">
      <c r="L133" s="4"/>
      <c r="M133" s="2"/>
    </row>
    <row r="134" spans="12:13" x14ac:dyDescent="0.15">
      <c r="L134" s="4"/>
      <c r="M134" s="2"/>
    </row>
    <row r="135" spans="12:13" x14ac:dyDescent="0.15">
      <c r="L135" s="4"/>
      <c r="M135" s="2"/>
    </row>
    <row r="136" spans="12:13" x14ac:dyDescent="0.15">
      <c r="L136" s="4"/>
      <c r="M136" s="2"/>
    </row>
    <row r="137" spans="12:13" x14ac:dyDescent="0.15">
      <c r="L137" s="4"/>
      <c r="M137" s="2"/>
    </row>
    <row r="138" spans="12:13" x14ac:dyDescent="0.15">
      <c r="L138" s="4"/>
      <c r="M138" s="2"/>
    </row>
    <row r="139" spans="12:13" x14ac:dyDescent="0.15">
      <c r="L139" s="4"/>
      <c r="M139" s="2"/>
    </row>
    <row r="140" spans="12:13" x14ac:dyDescent="0.15">
      <c r="L140" s="4"/>
      <c r="M140" s="2"/>
    </row>
    <row r="141" spans="12:13" x14ac:dyDescent="0.15">
      <c r="L141" s="4"/>
      <c r="M141" s="2"/>
    </row>
    <row r="142" spans="12:13" x14ac:dyDescent="0.15">
      <c r="L142" s="4"/>
      <c r="M142" s="2"/>
    </row>
    <row r="143" spans="12:13" x14ac:dyDescent="0.15">
      <c r="L143" s="4"/>
      <c r="M143" s="2"/>
    </row>
    <row r="144" spans="12:13" x14ac:dyDescent="0.15">
      <c r="L144" s="4"/>
      <c r="M144" s="2"/>
    </row>
    <row r="145" spans="12:13" x14ac:dyDescent="0.15">
      <c r="L145" s="4"/>
      <c r="M145" s="2"/>
    </row>
    <row r="146" spans="12:13" x14ac:dyDescent="0.15">
      <c r="L146" s="4"/>
      <c r="M146" s="2"/>
    </row>
    <row r="147" spans="12:13" x14ac:dyDescent="0.15">
      <c r="L147" s="4"/>
      <c r="M147" s="2"/>
    </row>
    <row r="148" spans="12:13" x14ac:dyDescent="0.15">
      <c r="L148" s="4"/>
      <c r="M148" s="2"/>
    </row>
    <row r="149" spans="12:13" x14ac:dyDescent="0.15">
      <c r="L149" s="4"/>
      <c r="M149" s="2"/>
    </row>
    <row r="150" spans="12:13" x14ac:dyDescent="0.15">
      <c r="L150" s="4"/>
      <c r="M150" s="2"/>
    </row>
    <row r="151" spans="12:13" x14ac:dyDescent="0.15">
      <c r="L151" s="4"/>
      <c r="M151" s="2"/>
    </row>
    <row r="152" spans="12:13" x14ac:dyDescent="0.15">
      <c r="L152" s="4"/>
      <c r="M152" s="2"/>
    </row>
    <row r="153" spans="12:13" x14ac:dyDescent="0.15">
      <c r="L153" s="4"/>
      <c r="M153" s="2"/>
    </row>
    <row r="154" spans="12:13" x14ac:dyDescent="0.15">
      <c r="L154" s="4"/>
      <c r="M154" s="2"/>
    </row>
    <row r="155" spans="12:13" x14ac:dyDescent="0.15">
      <c r="L155" s="4"/>
      <c r="M155" s="2"/>
    </row>
    <row r="156" spans="12:13" x14ac:dyDescent="0.15">
      <c r="L156" s="4"/>
      <c r="M156" s="2"/>
    </row>
    <row r="157" spans="12:13" x14ac:dyDescent="0.15">
      <c r="L157" s="4"/>
      <c r="M157" s="2"/>
    </row>
    <row r="158" spans="12:13" x14ac:dyDescent="0.15">
      <c r="L158" s="4"/>
      <c r="M158" s="2"/>
    </row>
    <row r="159" spans="12:13" x14ac:dyDescent="0.15">
      <c r="L159" s="4"/>
      <c r="M159" s="2"/>
    </row>
    <row r="160" spans="12:13" x14ac:dyDescent="0.15">
      <c r="L160" s="4"/>
      <c r="M160" s="2"/>
    </row>
    <row r="161" spans="12:13" x14ac:dyDescent="0.15">
      <c r="L161" s="4"/>
      <c r="M161" s="2"/>
    </row>
    <row r="162" spans="12:13" x14ac:dyDescent="0.15">
      <c r="L162" s="4"/>
      <c r="M162" s="2"/>
    </row>
    <row r="163" spans="12:13" x14ac:dyDescent="0.15">
      <c r="L163" s="4"/>
      <c r="M163" s="2"/>
    </row>
    <row r="164" spans="12:13" x14ac:dyDescent="0.15">
      <c r="L164" s="4"/>
      <c r="M164" s="2"/>
    </row>
    <row r="165" spans="12:13" x14ac:dyDescent="0.15">
      <c r="L165" s="4"/>
      <c r="M165" s="2"/>
    </row>
    <row r="166" spans="12:13" x14ac:dyDescent="0.15">
      <c r="L166" s="4"/>
      <c r="M166" s="2"/>
    </row>
    <row r="167" spans="12:13" x14ac:dyDescent="0.15">
      <c r="L167" s="4"/>
      <c r="M167" s="2"/>
    </row>
    <row r="168" spans="12:13" x14ac:dyDescent="0.15">
      <c r="L168" s="4"/>
      <c r="M168" s="2"/>
    </row>
    <row r="169" spans="12:13" x14ac:dyDescent="0.15">
      <c r="L169" s="4"/>
      <c r="M169" s="2"/>
    </row>
    <row r="170" spans="12:13" x14ac:dyDescent="0.15">
      <c r="L170" s="4"/>
      <c r="M170" s="2"/>
    </row>
    <row r="171" spans="12:13" x14ac:dyDescent="0.15">
      <c r="L171" s="4"/>
      <c r="M171" s="2"/>
    </row>
    <row r="172" spans="12:13" x14ac:dyDescent="0.15">
      <c r="L172" s="4"/>
      <c r="M172" s="2"/>
    </row>
    <row r="173" spans="12:13" x14ac:dyDescent="0.15">
      <c r="L173" s="4"/>
      <c r="M173" s="2"/>
    </row>
    <row r="174" spans="12:13" x14ac:dyDescent="0.15">
      <c r="L174" s="4"/>
      <c r="M174" s="2"/>
    </row>
    <row r="175" spans="12:13" x14ac:dyDescent="0.15">
      <c r="L175" s="4"/>
      <c r="M175" s="2"/>
    </row>
    <row r="176" spans="12:13" x14ac:dyDescent="0.15">
      <c r="L176" s="4"/>
      <c r="M176" s="2"/>
    </row>
    <row r="177" spans="12:13" x14ac:dyDescent="0.15">
      <c r="L177" s="4"/>
      <c r="M177" s="2"/>
    </row>
    <row r="178" spans="12:13" x14ac:dyDescent="0.15">
      <c r="L178" s="4"/>
      <c r="M178" s="2"/>
    </row>
    <row r="179" spans="12:13" x14ac:dyDescent="0.15">
      <c r="L179" s="4"/>
      <c r="M179" s="2"/>
    </row>
    <row r="180" spans="12:13" x14ac:dyDescent="0.15">
      <c r="L180" s="4"/>
      <c r="M180" s="2"/>
    </row>
    <row r="181" spans="12:13" x14ac:dyDescent="0.15">
      <c r="L181" s="4"/>
      <c r="M181" s="2"/>
    </row>
    <row r="182" spans="12:13" x14ac:dyDescent="0.15">
      <c r="L182" s="4"/>
      <c r="M182" s="2"/>
    </row>
    <row r="183" spans="12:13" x14ac:dyDescent="0.15">
      <c r="L183" s="4"/>
      <c r="M183" s="2"/>
    </row>
    <row r="184" spans="12:13" x14ac:dyDescent="0.15">
      <c r="L184" s="4"/>
      <c r="M184" s="2"/>
    </row>
    <row r="185" spans="12:13" x14ac:dyDescent="0.15">
      <c r="L185" s="4"/>
      <c r="M185" s="2"/>
    </row>
    <row r="186" spans="12:13" x14ac:dyDescent="0.15">
      <c r="L186" s="4"/>
      <c r="M186" s="2"/>
    </row>
    <row r="187" spans="12:13" x14ac:dyDescent="0.15">
      <c r="L187" s="4"/>
      <c r="M187" s="2"/>
    </row>
    <row r="188" spans="12:13" x14ac:dyDescent="0.15">
      <c r="L188" s="4"/>
      <c r="M188" s="2"/>
    </row>
    <row r="189" spans="12:13" x14ac:dyDescent="0.15">
      <c r="L189" s="4"/>
      <c r="M189" s="2"/>
    </row>
    <row r="190" spans="12:13" x14ac:dyDescent="0.15">
      <c r="L190" s="4"/>
      <c r="M190" s="2"/>
    </row>
    <row r="191" spans="12:13" x14ac:dyDescent="0.15">
      <c r="L191" s="4"/>
      <c r="M191" s="2"/>
    </row>
    <row r="192" spans="12:13" x14ac:dyDescent="0.15">
      <c r="L192" s="4"/>
      <c r="M192" s="2"/>
    </row>
    <row r="193" spans="12:13" x14ac:dyDescent="0.15">
      <c r="L193" s="4"/>
      <c r="M193" s="2"/>
    </row>
    <row r="194" spans="12:13" x14ac:dyDescent="0.15">
      <c r="L194" s="4"/>
      <c r="M194" s="2"/>
    </row>
    <row r="195" spans="12:13" x14ac:dyDescent="0.15">
      <c r="L195" s="4"/>
      <c r="M195" s="2"/>
    </row>
    <row r="196" spans="12:13" x14ac:dyDescent="0.15">
      <c r="L196" s="4"/>
      <c r="M196" s="2"/>
    </row>
    <row r="197" spans="12:13" x14ac:dyDescent="0.15">
      <c r="L197" s="4"/>
      <c r="M197" s="2"/>
    </row>
    <row r="198" spans="12:13" x14ac:dyDescent="0.15">
      <c r="L198" s="4"/>
      <c r="M198" s="2"/>
    </row>
    <row r="199" spans="12:13" x14ac:dyDescent="0.15">
      <c r="L199" s="4"/>
      <c r="M199" s="2"/>
    </row>
    <row r="200" spans="12:13" x14ac:dyDescent="0.15">
      <c r="L200" s="4"/>
      <c r="M200" s="2"/>
    </row>
    <row r="201" spans="12:13" x14ac:dyDescent="0.15">
      <c r="L201" s="4"/>
      <c r="M201" s="2"/>
    </row>
    <row r="202" spans="12:13" x14ac:dyDescent="0.15">
      <c r="L202" s="4"/>
      <c r="M202" s="2"/>
    </row>
    <row r="203" spans="12:13" x14ac:dyDescent="0.15">
      <c r="L203" s="4"/>
      <c r="M203" s="2"/>
    </row>
    <row r="204" spans="12:13" x14ac:dyDescent="0.15">
      <c r="L204" s="4"/>
      <c r="M204" s="2"/>
    </row>
    <row r="205" spans="12:13" x14ac:dyDescent="0.15">
      <c r="L205" s="4"/>
      <c r="M205" s="2"/>
    </row>
    <row r="206" spans="12:13" x14ac:dyDescent="0.15">
      <c r="L206" s="4"/>
      <c r="M206" s="2"/>
    </row>
    <row r="207" spans="12:13" x14ac:dyDescent="0.15">
      <c r="L207" s="4"/>
      <c r="M207" s="2"/>
    </row>
    <row r="208" spans="12:13" x14ac:dyDescent="0.15">
      <c r="L208" s="4"/>
      <c r="M208" s="2"/>
    </row>
    <row r="209" spans="12:13" x14ac:dyDescent="0.15">
      <c r="L209" s="4"/>
      <c r="M209" s="2"/>
    </row>
    <row r="210" spans="12:13" x14ac:dyDescent="0.15">
      <c r="L210" s="4"/>
      <c r="M210" s="2"/>
    </row>
    <row r="211" spans="12:13" x14ac:dyDescent="0.15">
      <c r="L211" s="4"/>
      <c r="M211" s="2"/>
    </row>
    <row r="212" spans="12:13" x14ac:dyDescent="0.15">
      <c r="L212" s="4"/>
      <c r="M212" s="2"/>
    </row>
    <row r="213" spans="12:13" x14ac:dyDescent="0.15">
      <c r="L213" s="4"/>
      <c r="M213" s="2"/>
    </row>
    <row r="214" spans="12:13" x14ac:dyDescent="0.15">
      <c r="L214" s="4"/>
      <c r="M214" s="2"/>
    </row>
    <row r="215" spans="12:13" x14ac:dyDescent="0.15">
      <c r="L215" s="4"/>
      <c r="M215" s="2"/>
    </row>
    <row r="216" spans="12:13" x14ac:dyDescent="0.15">
      <c r="L216" s="4"/>
      <c r="M216" s="2"/>
    </row>
    <row r="217" spans="12:13" x14ac:dyDescent="0.15">
      <c r="L217" s="4"/>
      <c r="M217" s="2"/>
    </row>
    <row r="218" spans="12:13" x14ac:dyDescent="0.15">
      <c r="L218" s="4"/>
      <c r="M218" s="2"/>
    </row>
    <row r="219" spans="12:13" x14ac:dyDescent="0.15">
      <c r="L219" s="4"/>
      <c r="M219" s="2"/>
    </row>
    <row r="220" spans="12:13" x14ac:dyDescent="0.15">
      <c r="L220" s="4"/>
      <c r="M220" s="2"/>
    </row>
    <row r="221" spans="12:13" x14ac:dyDescent="0.15">
      <c r="L221" s="4"/>
      <c r="M221" s="2"/>
    </row>
    <row r="222" spans="12:13" x14ac:dyDescent="0.15">
      <c r="L222" s="4"/>
      <c r="M222" s="2"/>
    </row>
    <row r="223" spans="12:13" x14ac:dyDescent="0.15">
      <c r="L223" s="4"/>
      <c r="M223" s="2"/>
    </row>
    <row r="224" spans="12:13" x14ac:dyDescent="0.15">
      <c r="L224" s="4"/>
      <c r="M224" s="2"/>
    </row>
    <row r="225" spans="12:13" x14ac:dyDescent="0.15">
      <c r="L225" s="4"/>
      <c r="M225" s="2"/>
    </row>
    <row r="226" spans="12:13" x14ac:dyDescent="0.15">
      <c r="L226" s="4"/>
      <c r="M226" s="2"/>
    </row>
    <row r="227" spans="12:13" x14ac:dyDescent="0.15">
      <c r="L227" s="4"/>
      <c r="M227" s="2"/>
    </row>
    <row r="228" spans="12:13" x14ac:dyDescent="0.15">
      <c r="L228" s="4"/>
      <c r="M228" s="2"/>
    </row>
    <row r="229" spans="12:13" x14ac:dyDescent="0.15">
      <c r="L229" s="4"/>
      <c r="M229" s="2"/>
    </row>
    <row r="230" spans="12:13" x14ac:dyDescent="0.15">
      <c r="L230" s="4"/>
      <c r="M230" s="2"/>
    </row>
    <row r="231" spans="12:13" x14ac:dyDescent="0.15">
      <c r="L231" s="4"/>
      <c r="M231" s="2"/>
    </row>
    <row r="232" spans="12:13" x14ac:dyDescent="0.15">
      <c r="L232" s="4"/>
      <c r="M232" s="2"/>
    </row>
    <row r="233" spans="12:13" x14ac:dyDescent="0.15">
      <c r="L233" s="4"/>
      <c r="M233" s="2"/>
    </row>
    <row r="234" spans="12:13" x14ac:dyDescent="0.15">
      <c r="L234" s="4"/>
      <c r="M234" s="2"/>
    </row>
    <row r="235" spans="12:13" x14ac:dyDescent="0.15">
      <c r="L235" s="4"/>
      <c r="M235" s="2"/>
    </row>
    <row r="236" spans="12:13" x14ac:dyDescent="0.15">
      <c r="L236" s="4"/>
      <c r="M236" s="2"/>
    </row>
    <row r="237" spans="12:13" x14ac:dyDescent="0.15">
      <c r="L237" s="4"/>
      <c r="M237" s="2"/>
    </row>
    <row r="238" spans="12:13" x14ac:dyDescent="0.15">
      <c r="L238" s="4"/>
      <c r="M238" s="2"/>
    </row>
    <row r="239" spans="12:13" x14ac:dyDescent="0.15">
      <c r="L239" s="4"/>
      <c r="M239" s="2"/>
    </row>
    <row r="240" spans="12:13" x14ac:dyDescent="0.15">
      <c r="L240" s="4"/>
      <c r="M240" s="2"/>
    </row>
    <row r="241" spans="12:13" x14ac:dyDescent="0.15">
      <c r="L241" s="4"/>
      <c r="M241" s="2"/>
    </row>
    <row r="242" spans="12:13" x14ac:dyDescent="0.15">
      <c r="L242" s="4"/>
      <c r="M242" s="2"/>
    </row>
    <row r="243" spans="12:13" x14ac:dyDescent="0.15">
      <c r="L243" s="4"/>
      <c r="M243" s="2"/>
    </row>
    <row r="244" spans="12:13" x14ac:dyDescent="0.15">
      <c r="L244" s="4"/>
      <c r="M244" s="2"/>
    </row>
    <row r="245" spans="12:13" x14ac:dyDescent="0.15">
      <c r="L245" s="4"/>
      <c r="M245" s="2"/>
    </row>
    <row r="246" spans="12:13" x14ac:dyDescent="0.15">
      <c r="L246" s="4"/>
      <c r="M246" s="2"/>
    </row>
    <row r="247" spans="12:13" x14ac:dyDescent="0.15">
      <c r="L247" s="4"/>
      <c r="M247" s="2"/>
    </row>
    <row r="248" spans="12:13" x14ac:dyDescent="0.15">
      <c r="L248" s="4"/>
      <c r="M248" s="2"/>
    </row>
    <row r="249" spans="12:13" x14ac:dyDescent="0.15">
      <c r="L249" s="4"/>
      <c r="M249" s="2"/>
    </row>
    <row r="250" spans="12:13" x14ac:dyDescent="0.15">
      <c r="L250" s="4"/>
      <c r="M250" s="2"/>
    </row>
    <row r="251" spans="12:13" x14ac:dyDescent="0.15">
      <c r="L251" s="4"/>
      <c r="M251" s="2"/>
    </row>
    <row r="252" spans="12:13" x14ac:dyDescent="0.15">
      <c r="L252" s="4"/>
      <c r="M252" s="2"/>
    </row>
    <row r="253" spans="12:13" x14ac:dyDescent="0.15">
      <c r="L253" s="4"/>
      <c r="M253" s="2"/>
    </row>
    <row r="254" spans="12:13" x14ac:dyDescent="0.15">
      <c r="L254" s="4"/>
      <c r="M254" s="2"/>
    </row>
    <row r="255" spans="12:13" x14ac:dyDescent="0.15">
      <c r="L255" s="4"/>
      <c r="M255" s="2"/>
    </row>
    <row r="256" spans="12:13" x14ac:dyDescent="0.15">
      <c r="L256" s="4"/>
      <c r="M256" s="2"/>
    </row>
    <row r="257" spans="12:13" x14ac:dyDescent="0.15">
      <c r="L257" s="4"/>
      <c r="M257" s="2"/>
    </row>
    <row r="258" spans="12:13" x14ac:dyDescent="0.15">
      <c r="L258" s="4"/>
      <c r="M258" s="2"/>
    </row>
    <row r="259" spans="12:13" x14ac:dyDescent="0.15">
      <c r="L259" s="4"/>
      <c r="M259" s="2"/>
    </row>
    <row r="260" spans="12:13" x14ac:dyDescent="0.15">
      <c r="L260" s="4"/>
      <c r="M260" s="2"/>
    </row>
    <row r="261" spans="12:13" x14ac:dyDescent="0.15">
      <c r="L261" s="4"/>
      <c r="M261" s="2"/>
    </row>
    <row r="262" spans="12:13" x14ac:dyDescent="0.15">
      <c r="L262" s="4"/>
      <c r="M262" s="2"/>
    </row>
    <row r="263" spans="12:13" x14ac:dyDescent="0.15">
      <c r="L263" s="4"/>
      <c r="M263" s="2"/>
    </row>
    <row r="264" spans="12:13" x14ac:dyDescent="0.15">
      <c r="L264" s="4"/>
      <c r="M264" s="2"/>
    </row>
    <row r="265" spans="12:13" x14ac:dyDescent="0.15">
      <c r="L265" s="4"/>
      <c r="M265" s="2"/>
    </row>
    <row r="266" spans="12:13" x14ac:dyDescent="0.15">
      <c r="L266" s="4"/>
      <c r="M266" s="2"/>
    </row>
    <row r="267" spans="12:13" x14ac:dyDescent="0.15">
      <c r="L267" s="4"/>
      <c r="M267" s="2"/>
    </row>
    <row r="268" spans="12:13" x14ac:dyDescent="0.15">
      <c r="L268" s="4"/>
      <c r="M268" s="2"/>
    </row>
    <row r="269" spans="12:13" x14ac:dyDescent="0.15">
      <c r="L269" s="4"/>
      <c r="M269" s="2"/>
    </row>
    <row r="270" spans="12:13" x14ac:dyDescent="0.15">
      <c r="L270" s="4"/>
      <c r="M270" s="2"/>
    </row>
    <row r="271" spans="12:13" x14ac:dyDescent="0.15">
      <c r="L271" s="4"/>
      <c r="M271" s="2"/>
    </row>
    <row r="272" spans="12:13" x14ac:dyDescent="0.15">
      <c r="L272" s="4"/>
      <c r="M272" s="2"/>
    </row>
    <row r="273" spans="12:13" x14ac:dyDescent="0.15">
      <c r="L273" s="4"/>
      <c r="M273" s="2"/>
    </row>
    <row r="274" spans="12:13" x14ac:dyDescent="0.15">
      <c r="L274" s="4"/>
      <c r="M274" s="2"/>
    </row>
    <row r="275" spans="12:13" x14ac:dyDescent="0.15">
      <c r="L275" s="4"/>
      <c r="M275" s="2"/>
    </row>
    <row r="276" spans="12:13" x14ac:dyDescent="0.15">
      <c r="L276" s="4"/>
      <c r="M276" s="2"/>
    </row>
    <row r="277" spans="12:13" x14ac:dyDescent="0.15">
      <c r="L277" s="4"/>
      <c r="M277" s="2"/>
    </row>
    <row r="278" spans="12:13" x14ac:dyDescent="0.15">
      <c r="L278" s="4"/>
      <c r="M278" s="2"/>
    </row>
    <row r="279" spans="12:13" x14ac:dyDescent="0.15">
      <c r="L279" s="4"/>
      <c r="M279" s="2"/>
    </row>
    <row r="280" spans="12:13" x14ac:dyDescent="0.15">
      <c r="L280" s="4"/>
      <c r="M280" s="2"/>
    </row>
    <row r="281" spans="12:13" x14ac:dyDescent="0.15">
      <c r="L281" s="4"/>
      <c r="M281" s="2"/>
    </row>
    <row r="282" spans="12:13" x14ac:dyDescent="0.15">
      <c r="L282" s="4"/>
      <c r="M282" s="2"/>
    </row>
    <row r="283" spans="12:13" x14ac:dyDescent="0.15">
      <c r="L283" s="4"/>
      <c r="M283" s="2"/>
    </row>
    <row r="284" spans="12:13" x14ac:dyDescent="0.15">
      <c r="L284" s="4"/>
      <c r="M284" s="2"/>
    </row>
    <row r="285" spans="12:13" x14ac:dyDescent="0.15">
      <c r="L285" s="4"/>
      <c r="M285" s="2"/>
    </row>
    <row r="286" spans="12:13" x14ac:dyDescent="0.15">
      <c r="L286" s="4"/>
      <c r="M286" s="2"/>
    </row>
    <row r="287" spans="12:13" x14ac:dyDescent="0.15">
      <c r="L287" s="4"/>
      <c r="M287" s="2"/>
    </row>
    <row r="288" spans="12:13" x14ac:dyDescent="0.15">
      <c r="L288" s="4"/>
      <c r="M288" s="2"/>
    </row>
    <row r="289" spans="12:13" x14ac:dyDescent="0.15">
      <c r="L289" s="4"/>
      <c r="M289" s="2"/>
    </row>
    <row r="290" spans="12:13" x14ac:dyDescent="0.15">
      <c r="L290" s="4"/>
      <c r="M290" s="2"/>
    </row>
    <row r="291" spans="12:13" x14ac:dyDescent="0.15">
      <c r="L291" s="4"/>
      <c r="M291" s="2"/>
    </row>
    <row r="292" spans="12:13" x14ac:dyDescent="0.15">
      <c r="L292" s="4"/>
      <c r="M292" s="2"/>
    </row>
    <row r="293" spans="12:13" x14ac:dyDescent="0.15">
      <c r="L293" s="4"/>
      <c r="M293" s="2"/>
    </row>
    <row r="294" spans="12:13" x14ac:dyDescent="0.15">
      <c r="L294" s="4"/>
      <c r="M294" s="2"/>
    </row>
    <row r="295" spans="12:13" x14ac:dyDescent="0.15">
      <c r="L295" s="4"/>
      <c r="M295" s="2"/>
    </row>
    <row r="296" spans="12:13" x14ac:dyDescent="0.15">
      <c r="L296" s="4"/>
      <c r="M296" s="2"/>
    </row>
    <row r="297" spans="12:13" x14ac:dyDescent="0.15">
      <c r="L297" s="4"/>
      <c r="M297" s="2"/>
    </row>
    <row r="298" spans="12:13" x14ac:dyDescent="0.15">
      <c r="L298" s="4"/>
      <c r="M298" s="2"/>
    </row>
    <row r="299" spans="12:13" x14ac:dyDescent="0.15">
      <c r="L299" s="4"/>
      <c r="M299" s="2"/>
    </row>
    <row r="300" spans="12:13" x14ac:dyDescent="0.15">
      <c r="L300" s="4"/>
      <c r="M300" s="2"/>
    </row>
    <row r="301" spans="12:13" x14ac:dyDescent="0.15">
      <c r="L301" s="4"/>
      <c r="M301" s="2"/>
    </row>
    <row r="302" spans="12:13" x14ac:dyDescent="0.15">
      <c r="L302" s="4"/>
      <c r="M302" s="2"/>
    </row>
    <row r="303" spans="12:13" x14ac:dyDescent="0.15">
      <c r="L303" s="4"/>
      <c r="M303" s="2"/>
    </row>
    <row r="304" spans="12:13" x14ac:dyDescent="0.15">
      <c r="L304" s="4"/>
      <c r="M304" s="2"/>
    </row>
    <row r="305" spans="12:13" x14ac:dyDescent="0.15">
      <c r="L305" s="4"/>
      <c r="M305" s="2"/>
    </row>
    <row r="306" spans="12:13" x14ac:dyDescent="0.15">
      <c r="L306" s="4"/>
      <c r="M306" s="2"/>
    </row>
    <row r="307" spans="12:13" x14ac:dyDescent="0.15">
      <c r="L307" s="4"/>
      <c r="M307" s="2"/>
    </row>
    <row r="308" spans="12:13" x14ac:dyDescent="0.15">
      <c r="L308" s="4"/>
      <c r="M308" s="2"/>
    </row>
    <row r="309" spans="12:13" x14ac:dyDescent="0.15">
      <c r="L309" s="4"/>
      <c r="M309" s="2"/>
    </row>
    <row r="310" spans="12:13" x14ac:dyDescent="0.15">
      <c r="L310" s="4"/>
      <c r="M310" s="2"/>
    </row>
    <row r="311" spans="12:13" x14ac:dyDescent="0.15">
      <c r="L311" s="4"/>
      <c r="M311" s="2"/>
    </row>
    <row r="312" spans="12:13" x14ac:dyDescent="0.15">
      <c r="L312" s="4"/>
      <c r="M312" s="2"/>
    </row>
    <row r="313" spans="12:13" x14ac:dyDescent="0.15">
      <c r="L313" s="4"/>
      <c r="M313" s="2"/>
    </row>
    <row r="314" spans="12:13" x14ac:dyDescent="0.15">
      <c r="L314" s="4"/>
      <c r="M314" s="2"/>
    </row>
    <row r="315" spans="12:13" x14ac:dyDescent="0.15">
      <c r="L315" s="4"/>
      <c r="M315" s="2"/>
    </row>
    <row r="316" spans="12:13" x14ac:dyDescent="0.15">
      <c r="L316" s="4"/>
      <c r="M316" s="2"/>
    </row>
    <row r="317" spans="12:13" x14ac:dyDescent="0.15">
      <c r="L317" s="4"/>
      <c r="M317" s="2"/>
    </row>
    <row r="318" spans="12:13" x14ac:dyDescent="0.15">
      <c r="L318" s="4"/>
      <c r="M318" s="2"/>
    </row>
    <row r="319" spans="12:13" x14ac:dyDescent="0.15">
      <c r="L319" s="4"/>
      <c r="M319" s="2"/>
    </row>
    <row r="320" spans="12:13" x14ac:dyDescent="0.15">
      <c r="L320" s="4"/>
      <c r="M320" s="2"/>
    </row>
    <row r="321" spans="12:13" x14ac:dyDescent="0.15">
      <c r="L321" s="4"/>
      <c r="M321" s="2"/>
    </row>
    <row r="322" spans="12:13" x14ac:dyDescent="0.15">
      <c r="L322" s="4"/>
      <c r="M322" s="2"/>
    </row>
    <row r="323" spans="12:13" x14ac:dyDescent="0.15">
      <c r="L323" s="4"/>
      <c r="M323" s="2"/>
    </row>
    <row r="324" spans="12:13" x14ac:dyDescent="0.15">
      <c r="L324" s="4"/>
      <c r="M324" s="2"/>
    </row>
    <row r="325" spans="12:13" x14ac:dyDescent="0.15">
      <c r="L325" s="4"/>
      <c r="M325" s="2"/>
    </row>
    <row r="326" spans="12:13" x14ac:dyDescent="0.15">
      <c r="L326" s="4"/>
      <c r="M326" s="2"/>
    </row>
    <row r="327" spans="12:13" x14ac:dyDescent="0.15">
      <c r="L327" s="4"/>
      <c r="M327" s="2"/>
    </row>
    <row r="328" spans="12:13" x14ac:dyDescent="0.15">
      <c r="L328" s="4"/>
      <c r="M328" s="2"/>
    </row>
    <row r="329" spans="12:13" x14ac:dyDescent="0.15">
      <c r="L329" s="4"/>
      <c r="M329" s="2"/>
    </row>
    <row r="330" spans="12:13" x14ac:dyDescent="0.15">
      <c r="L330" s="4"/>
      <c r="M330" s="2"/>
    </row>
    <row r="331" spans="12:13" x14ac:dyDescent="0.15">
      <c r="L331" s="4"/>
      <c r="M331" s="2"/>
    </row>
    <row r="332" spans="12:13" x14ac:dyDescent="0.15">
      <c r="L332" s="4"/>
      <c r="M332" s="2"/>
    </row>
    <row r="333" spans="12:13" x14ac:dyDescent="0.15">
      <c r="L333" s="4"/>
      <c r="M333" s="2"/>
    </row>
    <row r="334" spans="12:13" x14ac:dyDescent="0.15">
      <c r="L334" s="4"/>
      <c r="M334" s="2"/>
    </row>
    <row r="335" spans="12:13" x14ac:dyDescent="0.15">
      <c r="L335" s="4"/>
      <c r="M335" s="2"/>
    </row>
    <row r="336" spans="12:13" x14ac:dyDescent="0.15">
      <c r="L336" s="4"/>
      <c r="M336" s="2"/>
    </row>
    <row r="337" spans="12:13" x14ac:dyDescent="0.15">
      <c r="L337" s="4"/>
      <c r="M337" s="2"/>
    </row>
    <row r="338" spans="12:13" x14ac:dyDescent="0.15">
      <c r="L338" s="4"/>
      <c r="M338" s="2"/>
    </row>
    <row r="339" spans="12:13" x14ac:dyDescent="0.15">
      <c r="L339" s="4"/>
      <c r="M339" s="2"/>
    </row>
    <row r="340" spans="12:13" x14ac:dyDescent="0.15">
      <c r="L340" s="4"/>
      <c r="M340" s="2"/>
    </row>
    <row r="341" spans="12:13" x14ac:dyDescent="0.15">
      <c r="L341" s="4"/>
      <c r="M341" s="2"/>
    </row>
    <row r="342" spans="12:13" x14ac:dyDescent="0.15">
      <c r="L342" s="4"/>
      <c r="M342" s="2"/>
    </row>
    <row r="343" spans="12:13" x14ac:dyDescent="0.15">
      <c r="L343" s="4"/>
      <c r="M343" s="2"/>
    </row>
    <row r="344" spans="12:13" x14ac:dyDescent="0.15">
      <c r="L344" s="4"/>
      <c r="M344" s="2"/>
    </row>
    <row r="345" spans="12:13" x14ac:dyDescent="0.15">
      <c r="L345" s="4"/>
      <c r="M345" s="2"/>
    </row>
    <row r="346" spans="12:13" x14ac:dyDescent="0.15">
      <c r="L346" s="4"/>
      <c r="M346" s="2"/>
    </row>
    <row r="347" spans="12:13" x14ac:dyDescent="0.15">
      <c r="L347" s="4"/>
      <c r="M347" s="2"/>
    </row>
    <row r="348" spans="12:13" x14ac:dyDescent="0.15">
      <c r="L348" s="4"/>
      <c r="M348" s="2"/>
    </row>
    <row r="349" spans="12:13" x14ac:dyDescent="0.15">
      <c r="L349" s="4"/>
      <c r="M349" s="2"/>
    </row>
    <row r="350" spans="12:13" x14ac:dyDescent="0.15">
      <c r="L350" s="4"/>
      <c r="M350" s="2"/>
    </row>
    <row r="351" spans="12:13" x14ac:dyDescent="0.15">
      <c r="L351" s="4"/>
      <c r="M351" s="2"/>
    </row>
    <row r="352" spans="12:13" x14ac:dyDescent="0.15">
      <c r="L352" s="4"/>
      <c r="M352" s="2"/>
    </row>
    <row r="353" spans="12:13" x14ac:dyDescent="0.15">
      <c r="L353" s="4"/>
      <c r="M353" s="2"/>
    </row>
    <row r="354" spans="12:13" x14ac:dyDescent="0.15">
      <c r="L354" s="4"/>
      <c r="M354" s="2"/>
    </row>
    <row r="355" spans="12:13" x14ac:dyDescent="0.15">
      <c r="L355" s="4"/>
      <c r="M355" s="2"/>
    </row>
    <row r="356" spans="12:13" x14ac:dyDescent="0.15">
      <c r="L356" s="4"/>
      <c r="M356" s="2"/>
    </row>
    <row r="357" spans="12:13" x14ac:dyDescent="0.15">
      <c r="L357" s="4"/>
      <c r="M357" s="2"/>
    </row>
    <row r="358" spans="12:13" x14ac:dyDescent="0.15">
      <c r="L358" s="4"/>
      <c r="M358" s="2"/>
    </row>
    <row r="359" spans="12:13" x14ac:dyDescent="0.15">
      <c r="L359" s="4"/>
      <c r="M359" s="2"/>
    </row>
    <row r="360" spans="12:13" x14ac:dyDescent="0.15">
      <c r="L360" s="4"/>
      <c r="M360" s="2"/>
    </row>
    <row r="361" spans="12:13" x14ac:dyDescent="0.15">
      <c r="L361" s="4"/>
      <c r="M361" s="2"/>
    </row>
    <row r="362" spans="12:13" x14ac:dyDescent="0.15">
      <c r="L362" s="4"/>
      <c r="M362" s="2"/>
    </row>
    <row r="363" spans="12:13" x14ac:dyDescent="0.15">
      <c r="L363" s="4"/>
      <c r="M363" s="2"/>
    </row>
    <row r="364" spans="12:13" x14ac:dyDescent="0.15">
      <c r="L364" s="4"/>
      <c r="M364" s="2"/>
    </row>
    <row r="365" spans="12:13" x14ac:dyDescent="0.15">
      <c r="L365" s="4"/>
      <c r="M365" s="2"/>
    </row>
    <row r="366" spans="12:13" x14ac:dyDescent="0.15">
      <c r="L366" s="4"/>
      <c r="M366" s="2"/>
    </row>
    <row r="367" spans="12:13" x14ac:dyDescent="0.15">
      <c r="L367" s="4"/>
      <c r="M367" s="2"/>
    </row>
    <row r="368" spans="12:13" x14ac:dyDescent="0.15">
      <c r="L368" s="4"/>
      <c r="M368" s="2"/>
    </row>
    <row r="369" spans="12:13" x14ac:dyDescent="0.15">
      <c r="L369" s="4"/>
      <c r="M369" s="2"/>
    </row>
    <row r="370" spans="12:13" x14ac:dyDescent="0.15">
      <c r="L370" s="4"/>
      <c r="M370" s="2"/>
    </row>
    <row r="371" spans="12:13" x14ac:dyDescent="0.15">
      <c r="L371" s="4"/>
      <c r="M371" s="2"/>
    </row>
    <row r="372" spans="12:13" x14ac:dyDescent="0.15">
      <c r="L372" s="4"/>
      <c r="M372" s="2"/>
    </row>
    <row r="373" spans="12:13" x14ac:dyDescent="0.15">
      <c r="L373" s="4"/>
      <c r="M373" s="2"/>
    </row>
    <row r="374" spans="12:13" x14ac:dyDescent="0.15">
      <c r="L374" s="4"/>
      <c r="M374" s="2"/>
    </row>
    <row r="375" spans="12:13" x14ac:dyDescent="0.15">
      <c r="L375" s="4"/>
      <c r="M375" s="2"/>
    </row>
    <row r="376" spans="12:13" x14ac:dyDescent="0.15">
      <c r="L376" s="4"/>
      <c r="M376" s="2"/>
    </row>
    <row r="377" spans="12:13" x14ac:dyDescent="0.15">
      <c r="L377" s="4"/>
      <c r="M377" s="2"/>
    </row>
    <row r="378" spans="12:13" x14ac:dyDescent="0.15">
      <c r="L378" s="4"/>
      <c r="M378" s="2"/>
    </row>
    <row r="379" spans="12:13" x14ac:dyDescent="0.15">
      <c r="L379" s="4"/>
      <c r="M379" s="2"/>
    </row>
    <row r="380" spans="12:13" x14ac:dyDescent="0.15">
      <c r="L380" s="4"/>
      <c r="M380" s="2"/>
    </row>
    <row r="381" spans="12:13" x14ac:dyDescent="0.15">
      <c r="L381" s="4"/>
      <c r="M381" s="2"/>
    </row>
    <row r="382" spans="12:13" x14ac:dyDescent="0.15">
      <c r="L382" s="4"/>
      <c r="M382" s="2"/>
    </row>
    <row r="383" spans="12:13" x14ac:dyDescent="0.15">
      <c r="L383" s="4"/>
      <c r="M383" s="2"/>
    </row>
    <row r="384" spans="12:13" x14ac:dyDescent="0.15">
      <c r="L384" s="4"/>
      <c r="M384" s="2"/>
    </row>
    <row r="385" spans="12:13" x14ac:dyDescent="0.15">
      <c r="L385" s="4"/>
      <c r="M385" s="2"/>
    </row>
    <row r="386" spans="12:13" x14ac:dyDescent="0.15">
      <c r="L386" s="4"/>
      <c r="M386" s="2"/>
    </row>
    <row r="387" spans="12:13" x14ac:dyDescent="0.15">
      <c r="L387" s="4"/>
      <c r="M387" s="2"/>
    </row>
    <row r="388" spans="12:13" x14ac:dyDescent="0.15">
      <c r="L388" s="4"/>
      <c r="M388" s="2"/>
    </row>
    <row r="389" spans="12:13" x14ac:dyDescent="0.15">
      <c r="L389" s="4"/>
      <c r="M389" s="2"/>
    </row>
    <row r="390" spans="12:13" x14ac:dyDescent="0.15">
      <c r="L390" s="4"/>
      <c r="M390" s="2"/>
    </row>
    <row r="391" spans="12:13" x14ac:dyDescent="0.15">
      <c r="L391" s="4"/>
      <c r="M391" s="2"/>
    </row>
    <row r="392" spans="12:13" x14ac:dyDescent="0.15">
      <c r="L392" s="4"/>
      <c r="M392" s="2"/>
    </row>
    <row r="393" spans="12:13" x14ac:dyDescent="0.15">
      <c r="L393" s="4"/>
      <c r="M393" s="2"/>
    </row>
    <row r="394" spans="12:13" x14ac:dyDescent="0.15">
      <c r="L394" s="4"/>
      <c r="M394" s="2"/>
    </row>
    <row r="395" spans="12:13" x14ac:dyDescent="0.15">
      <c r="L395" s="4"/>
      <c r="M395" s="2"/>
    </row>
    <row r="396" spans="12:13" x14ac:dyDescent="0.15">
      <c r="L396" s="4"/>
      <c r="M396" s="2"/>
    </row>
    <row r="397" spans="12:13" x14ac:dyDescent="0.15">
      <c r="L397" s="4"/>
      <c r="M397" s="2"/>
    </row>
    <row r="398" spans="12:13" x14ac:dyDescent="0.15">
      <c r="L398" s="4"/>
      <c r="M398" s="2"/>
    </row>
    <row r="399" spans="12:13" x14ac:dyDescent="0.15">
      <c r="L399" s="4"/>
      <c r="M399" s="2"/>
    </row>
    <row r="400" spans="12:13" x14ac:dyDescent="0.15">
      <c r="L400" s="4"/>
      <c r="M400" s="2"/>
    </row>
    <row r="401" spans="12:13" x14ac:dyDescent="0.15">
      <c r="L401" s="4"/>
      <c r="M401" s="2"/>
    </row>
    <row r="402" spans="12:13" x14ac:dyDescent="0.15">
      <c r="L402" s="4"/>
      <c r="M402" s="2"/>
    </row>
    <row r="403" spans="12:13" x14ac:dyDescent="0.15">
      <c r="L403" s="4"/>
      <c r="M403" s="2"/>
    </row>
    <row r="404" spans="12:13" x14ac:dyDescent="0.15">
      <c r="L404" s="4"/>
      <c r="M404" s="2"/>
    </row>
    <row r="405" spans="12:13" x14ac:dyDescent="0.15">
      <c r="L405" s="4"/>
      <c r="M405" s="2"/>
    </row>
    <row r="406" spans="12:13" x14ac:dyDescent="0.15">
      <c r="L406" s="4"/>
      <c r="M406" s="2"/>
    </row>
    <row r="407" spans="12:13" x14ac:dyDescent="0.15">
      <c r="L407" s="4"/>
      <c r="M407" s="2"/>
    </row>
    <row r="408" spans="12:13" x14ac:dyDescent="0.15">
      <c r="L408" s="4"/>
      <c r="M408" s="2"/>
    </row>
    <row r="409" spans="12:13" x14ac:dyDescent="0.15">
      <c r="L409" s="4"/>
      <c r="M409" s="2"/>
    </row>
    <row r="410" spans="12:13" x14ac:dyDescent="0.15">
      <c r="L410" s="4"/>
      <c r="M410" s="2"/>
    </row>
    <row r="411" spans="12:13" x14ac:dyDescent="0.15">
      <c r="L411" s="4"/>
      <c r="M411" s="2"/>
    </row>
    <row r="412" spans="12:13" x14ac:dyDescent="0.15">
      <c r="L412" s="4"/>
      <c r="M412" s="2"/>
    </row>
    <row r="413" spans="12:13" x14ac:dyDescent="0.15">
      <c r="L413" s="4"/>
      <c r="M413" s="2"/>
    </row>
    <row r="414" spans="12:13" x14ac:dyDescent="0.15">
      <c r="L414" s="4"/>
      <c r="M414" s="2"/>
    </row>
  </sheetData>
  <pageMargins left="0.7" right="0.7" top="0.75" bottom="0.75" header="0.3" footer="0.3"/>
  <pageSetup scale="85" orientation="portrait" r:id="rId1"/>
  <headerFooter>
    <oddHeader>&amp;CIn/Outcome - by Amelia Hong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Explanation</vt:lpstr>
      <vt:lpstr>Cash Flow</vt:lpstr>
      <vt:lpstr>NetWorth</vt:lpstr>
      <vt:lpstr>Explanation!Print_Area</vt:lpstr>
    </vt:vector>
  </TitlesOfParts>
  <Company>GFC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Griffin</dc:creator>
  <cp:lastModifiedBy>X</cp:lastModifiedBy>
  <cp:lastPrinted>2018-05-02T07:18:24Z</cp:lastPrinted>
  <dcterms:created xsi:type="dcterms:W3CDTF">1998-05-14T21:14:28Z</dcterms:created>
  <dcterms:modified xsi:type="dcterms:W3CDTF">2018-05-02T08:27:34Z</dcterms:modified>
</cp:coreProperties>
</file>